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95" yWindow="15" windowWidth="11310" windowHeight="7245" activeTab="4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6" r:id="rId5"/>
  </sheets>
  <definedNames>
    <definedName name="_xlnm.Print_Titles" localSheetId="0">'Приложение 1'!$6:$7</definedName>
    <definedName name="_xlnm.Print_Area" localSheetId="0">'Приложение 1'!$A$1:$F$179</definedName>
    <definedName name="_xlnm.Print_Area" localSheetId="4">'Приложение 5'!$A$1:$F$51</definedName>
  </definedNames>
  <calcPr calcId="125725"/>
</workbook>
</file>

<file path=xl/calcChain.xml><?xml version="1.0" encoding="utf-8"?>
<calcChain xmlns="http://schemas.openxmlformats.org/spreadsheetml/2006/main">
  <c r="E34" i="1"/>
  <c r="D47" i="6" l="1"/>
  <c r="E160" i="1"/>
  <c r="E159"/>
  <c r="D160"/>
  <c r="D159"/>
  <c r="E157"/>
  <c r="E155"/>
  <c r="E154"/>
  <c r="E152"/>
  <c r="E145"/>
  <c r="E146"/>
  <c r="E147"/>
  <c r="E148"/>
  <c r="E149"/>
  <c r="E144"/>
  <c r="E143"/>
  <c r="E142"/>
  <c r="E141"/>
  <c r="E140"/>
  <c r="E138"/>
  <c r="E137"/>
  <c r="E136"/>
  <c r="E135"/>
  <c r="E134"/>
  <c r="E132"/>
  <c r="E130"/>
  <c r="E128"/>
  <c r="D128"/>
  <c r="E126"/>
  <c r="E125"/>
  <c r="E120"/>
  <c r="E118"/>
  <c r="E124"/>
  <c r="E111"/>
  <c r="E112"/>
  <c r="E110"/>
  <c r="E33"/>
  <c r="D16"/>
  <c r="D15"/>
  <c r="D14"/>
  <c r="D13"/>
  <c r="E10" l="1"/>
  <c r="E11"/>
  <c r="E13"/>
  <c r="E14"/>
  <c r="E15"/>
  <c r="E9"/>
  <c r="D9"/>
  <c r="L16"/>
  <c r="L15"/>
  <c r="L14"/>
  <c r="L13"/>
  <c r="C47" i="6" l="1"/>
  <c r="F14" i="1" l="1"/>
  <c r="F13"/>
  <c r="F15" l="1"/>
</calcChain>
</file>

<file path=xl/sharedStrings.xml><?xml version="1.0" encoding="utf-8"?>
<sst xmlns="http://schemas.openxmlformats.org/spreadsheetml/2006/main" count="615" uniqueCount="367">
  <si>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</si>
  <si>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</si>
  <si>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</si>
  <si>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</si>
  <si>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</si>
  <si>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</si>
  <si>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</si>
  <si>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</si>
  <si>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</si>
  <si>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</si>
  <si>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</si>
  <si>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</si>
  <si>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</si>
  <si>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</si>
  <si>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</si>
  <si>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</si>
  <si>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</si>
  <si>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</si>
  <si>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</si>
  <si>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</si>
  <si>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</si>
  <si>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</si>
  <si>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</si>
  <si>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</si>
  <si>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</si>
  <si>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</si>
  <si>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</si>
  <si>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</si>
  <si>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</si>
  <si>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</si>
  <si>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</si>
  <si>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t>ед./чел.</t>
  </si>
  <si>
    <t>Период ожидания жилья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</si>
  <si>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</si>
  <si>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</si>
  <si>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</si>
  <si>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</si>
  <si>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</si>
  <si>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</si>
  <si>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</si>
  <si>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</si>
  <si>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</si>
  <si>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</si>
  <si>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</si>
  <si>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</si>
  <si>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</si>
  <si>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</si>
  <si>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</si>
  <si>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</si>
  <si>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</si>
  <si>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</si>
  <si>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</si>
  <si>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</si>
  <si>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</si>
  <si>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</si>
  <si>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</si>
  <si>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</si>
  <si>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</si>
  <si>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</si>
  <si>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</si>
  <si>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</si>
  <si>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</si>
  <si>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</si>
  <si>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</si>
  <si>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</si>
  <si>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</si>
  <si>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</si>
  <si>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</si>
  <si>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</si>
  <si>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</si>
  <si>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</si>
  <si>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</si>
  <si>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</si>
  <si>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</si>
  <si>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</si>
  <si>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</si>
  <si>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</si>
  <si>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</si>
  <si>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</si>
  <si>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</si>
  <si>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</si>
  <si>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</si>
  <si>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</si>
  <si>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</si>
  <si>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</si>
  <si>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</si>
  <si>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Расходы бюджета - всего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</si>
  <si>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</si>
  <si>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</si>
  <si>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</si>
  <si>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</si>
  <si>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</si>
  <si>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</si>
  <si>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</si>
  <si>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</si>
  <si>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</si>
  <si>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</si>
  <si>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</si>
  <si>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</si>
  <si>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</si>
  <si>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</si>
  <si>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</si>
  <si>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</si>
  <si>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</si>
  <si>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</si>
  <si>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</si>
  <si>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</si>
  <si>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</si>
  <si>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</si>
  <si>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</si>
  <si>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</si>
  <si>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</si>
  <si>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</si>
  <si>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</si>
  <si>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</si>
  <si>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</si>
  <si>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</si>
  <si>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</si>
  <si>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</si>
  <si>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</si>
  <si>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</si>
  <si>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</si>
  <si>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</si>
  <si>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</si>
  <si>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</si>
  <si>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</si>
  <si>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</si>
  <si>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</si>
  <si>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</si>
  <si>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</si>
  <si>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</si>
  <si>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</si>
  <si>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</si>
  <si>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</si>
  <si>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</si>
  <si>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</si>
  <si>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</si>
  <si>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</si>
  <si>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</si>
  <si>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</si>
  <si>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</si>
  <si>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</si>
  <si>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</si>
  <si>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</si>
  <si>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</si>
  <si>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</si>
  <si>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</si>
  <si>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</si>
  <si>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</si>
  <si>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</si>
  <si>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</si>
  <si>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</si>
  <si>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1.8.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</si>
  <si>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</si>
  <si>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</si>
  <si>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</si>
  <si>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</si>
  <si>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</si>
  <si>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</si>
  <si>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</si>
  <si>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</si>
  <si>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</si>
  <si>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</si>
  <si>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</si>
  <si>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  <charset val="204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</si>
  <si>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</si>
  <si>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</si>
  <si>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</si>
  <si>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</si>
  <si>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</si>
  <si>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Наименование программы</t>
  </si>
  <si>
    <t>Всего  (тыс. руб.)</t>
  </si>
  <si>
    <t>Всего (тыс. руб.)</t>
  </si>
  <si>
    <t>Финансирование</t>
  </si>
  <si>
    <t>РЕАЛИЗАЦИЯ МУНИЦИПАЛЬНЫХ ЦЕЛЕВЫХ ПРОГРАММ</t>
  </si>
  <si>
    <t xml:space="preserve"> (наименование муниципального образования)</t>
  </si>
  <si>
    <t>Информация о муниципальных целевых программах</t>
  </si>
  <si>
    <r>
      <t>Примечания</t>
    </r>
    <r>
      <rPr>
        <sz val="11"/>
        <color indexed="8"/>
        <rFont val="Times New Roman"/>
        <family val="1"/>
        <charset val="204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</si>
  <si>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</si>
  <si>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</si>
  <si>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</si>
  <si>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</si>
  <si>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5.1.</t>
  </si>
  <si>
    <t>Проведенные  основные мероприятия</t>
  </si>
  <si>
    <t>План на   20____г.  (тыс.руб.)</t>
  </si>
  <si>
    <t>квартир/тыс. кв. м</t>
  </si>
  <si>
    <t>в % к соотв.
периоду предыдущего года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</si>
  <si>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</si>
  <si>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</si>
  <si>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</si>
  <si>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t>Объем инвестиций в основной капитал  - всего</t>
  </si>
  <si>
    <t>6.5.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</si>
  <si>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</si>
  <si>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</si>
  <si>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</si>
  <si>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</si>
  <si>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</si>
  <si>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</si>
  <si>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Доходы от использования имущества, находящегося в государственной и муниципальной собственности</t>
  </si>
  <si>
    <t>Охрана окружающей среды</t>
  </si>
  <si>
    <t>Налоговые доходы:</t>
  </si>
  <si>
    <t>Неналоговые доходы:</t>
  </si>
  <si>
    <t>чел. на 1000 насел.</t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</si>
  <si>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</si>
  <si>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</si>
  <si>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</si>
  <si>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</si>
  <si>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</si>
  <si>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</si>
  <si>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</si>
  <si>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</si>
  <si>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</si>
  <si>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</si>
  <si>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</si>
  <si>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Доходы бюджета - всего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</si>
  <si>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</si>
  <si>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</si>
  <si>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</si>
  <si>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</si>
  <si>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</si>
  <si>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</si>
  <si>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</si>
  <si>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</si>
  <si>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</si>
  <si>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</si>
  <si>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</si>
  <si>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</si>
  <si>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</si>
  <si>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</si>
  <si>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</si>
  <si>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</si>
  <si>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</si>
  <si>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</si>
  <si>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</si>
  <si>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</si>
  <si>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</si>
  <si>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</si>
  <si>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 муниципального образования "Сясьстройское городское поселение" Волховского муниципального района</t>
  </si>
  <si>
    <t>Предприятие     ОАО "Сясьский ЦБК"</t>
  </si>
  <si>
    <t>жилые дома</t>
  </si>
  <si>
    <t>ед./тыс.кв.м.</t>
  </si>
  <si>
    <t>целлюлоза по варке</t>
  </si>
  <si>
    <t>целлюлоза товарная</t>
  </si>
  <si>
    <t>салфетки бумажные</t>
  </si>
  <si>
    <t>туалетная бумага</t>
  </si>
  <si>
    <t>млн.рул.</t>
  </si>
  <si>
    <t xml:space="preserve"> </t>
  </si>
  <si>
    <t xml:space="preserve"> - строительство (ОКВЭД 35.12)</t>
  </si>
  <si>
    <t xml:space="preserve"> - операции с недвижимым имуществом, аренда и предоставление услуг</t>
  </si>
  <si>
    <t>Налоги на прибыль, доходы (НДФЛ)</t>
  </si>
  <si>
    <t xml:space="preserve">Средняя численность работников - всего </t>
  </si>
  <si>
    <t>Налоги на товары (работы, услуги), реализуемые на территории Российской Федерации</t>
  </si>
  <si>
    <t xml:space="preserve"> - гостиницы и рестораны</t>
  </si>
  <si>
    <t>Налоги на совокупный доход</t>
  </si>
  <si>
    <t>лет</t>
  </si>
  <si>
    <t>Прочие неналоговые доходы</t>
  </si>
  <si>
    <t>тыс.руб.</t>
  </si>
  <si>
    <t>Совокупный объем налоговых платежей</t>
  </si>
  <si>
    <t>м.кв.</t>
  </si>
  <si>
    <t>Земельный налог</t>
  </si>
  <si>
    <t>салфетки</t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</si>
  <si>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  <charset val="204"/>
      </rPr>
      <t>(по крупным и средним организациям)</t>
    </r>
  </si>
  <si>
    <r>
      <t>тыс. м</t>
    </r>
    <r>
      <rPr>
        <vertAlign val="superscript"/>
        <sz val="10"/>
        <rFont val="Times New Roman CYR"/>
        <family val="1"/>
        <charset val="204"/>
      </rPr>
      <t>2</t>
    </r>
  </si>
  <si>
    <r>
      <t xml:space="preserve">                   7. Финансы </t>
    </r>
    <r>
      <rPr>
        <b/>
        <sz val="10"/>
        <rFont val="Times New Roman CYR"/>
        <family val="1"/>
        <charset val="204"/>
      </rPr>
      <t>(по крупным и средним организациям)</t>
    </r>
  </si>
  <si>
    <t>Закупки для муниципальных нужд в соответствии с федеральным законом  № 44-ФЗ от 05.04.2013 года «О контрактной системе в сфере закупок, товаров, работ, услуг для обеспечения государственных и муниципальных нужд»</t>
  </si>
  <si>
    <t>Налог на имущество физических лиц</t>
  </si>
  <si>
    <t>Бюджетная обеспеченность по доходам на 1 жителя муниципального образования</t>
  </si>
  <si>
    <t>Бюджетная обеспеченность по расходам на 1 жителя муниципального образования</t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</si>
  <si>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  <charset val="204"/>
      </rPr>
      <t>по крупным и средним организациям)</t>
    </r>
  </si>
  <si>
    <t xml:space="preserve"> - сельское хозяйство</t>
  </si>
  <si>
    <t>Задолженность на последнюю дату</t>
  </si>
  <si>
    <t>Объем продукции сельского хозяйства в хозяйствах всех категорий</t>
  </si>
  <si>
    <t xml:space="preserve"> - растениеводство   </t>
  </si>
  <si>
    <t xml:space="preserve"> - животноводство   </t>
  </si>
  <si>
    <t>целлюлоза товарная всего</t>
  </si>
  <si>
    <t>бумага основа товарная</t>
  </si>
  <si>
    <t>тыс.пач.</t>
  </si>
  <si>
    <t xml:space="preserve">Миграционный прирост </t>
  </si>
  <si>
    <t>млн. рул.</t>
  </si>
  <si>
    <t>Итого по муниципальному образованию</t>
  </si>
  <si>
    <t>-</t>
  </si>
  <si>
    <t>производственного назначения                                                              (с указанием мощности):</t>
  </si>
  <si>
    <t>непроизводственного назначения:</t>
  </si>
  <si>
    <t>Мероприятия по техническому обслуживанию и текущему ремонту газораспределительных сетей к жилому фонду</t>
  </si>
  <si>
    <t xml:space="preserve"> - государственное управление и обеспечение военной безопасности; социальное обеспечение</t>
  </si>
  <si>
    <t>- государственное управление и обеспечение военной безопасности; социальное обеспечение</t>
  </si>
  <si>
    <t xml:space="preserve">МО "Сясьстройское городское поселение" </t>
  </si>
  <si>
    <t xml:space="preserve">на территории  МО "Сясьстройское городское поселение" </t>
  </si>
  <si>
    <t>2. Предупреждение и ликвидация последствий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безопасности людей на водных объектах в МО "Сясьстройское городское поселение"</t>
  </si>
  <si>
    <t xml:space="preserve">3. Повышение безопасности дорожного движения в МО «Сясьстройское городское поселение»           </t>
  </si>
  <si>
    <t>Стимулирование экономической активности в муниципальном образовании «Сясьстройское городское поселение» Волховского муниципального района Ленинградской области на 2016-2022 годы</t>
  </si>
  <si>
    <t xml:space="preserve">Оказание услуг средствами массовой информации </t>
  </si>
  <si>
    <t>Реализация мероприятий по обеспечению жильем молодых семей</t>
  </si>
  <si>
    <t>Реализация мероприятий по предупреждению чрезвычайных ситуаций, развитие гражданской обороны, защиты населения и территорий от чрезвычайных ситуаций природного и техногенного характера</t>
  </si>
  <si>
    <t xml:space="preserve">8. Бюджет муниципального образования                                                                                                       </t>
  </si>
  <si>
    <t>19,03/1</t>
  </si>
  <si>
    <t>ОАО "Сясьский ЦБК", ОКВЭД 17.12</t>
  </si>
  <si>
    <t>22 / 42</t>
  </si>
  <si>
    <t>АЦК план</t>
  </si>
  <si>
    <t>204/461</t>
  </si>
  <si>
    <t>4/9</t>
  </si>
  <si>
    <t>Погашение очередных лизинговых платежей за пользование коммунальной специализированной техникой по договору лизинга</t>
  </si>
  <si>
    <r>
      <t xml:space="preserve">                                      2. Труд и заработная плата  (</t>
    </r>
    <r>
      <rPr>
        <b/>
        <sz val="10"/>
        <rFont val="Times New Roman CYR"/>
        <family val="1"/>
        <charset val="204"/>
      </rPr>
      <t>по крупным и средним организациям</t>
    </r>
    <r>
      <rPr>
        <b/>
        <sz val="12"/>
        <rFont val="Times New Roman CYR"/>
        <family val="1"/>
        <charset val="204"/>
      </rPr>
      <t>)</t>
    </r>
  </si>
  <si>
    <t xml:space="preserve">    4. Сельское хозяйство  (по крупным и средним организациям)</t>
  </si>
  <si>
    <r>
      <t xml:space="preserve">                         5. Потребительский рынок  </t>
    </r>
    <r>
      <rPr>
        <b/>
        <sz val="10"/>
        <rFont val="Times New Roman CYR"/>
        <family val="1"/>
        <charset val="204"/>
      </rPr>
      <t>(по крупным и средним организациям)</t>
    </r>
  </si>
  <si>
    <t>174/341</t>
  </si>
  <si>
    <t>187/401</t>
  </si>
  <si>
    <t xml:space="preserve">Обеспечение устойчивого функционирования и развития коммунальной и инженерной инфраструктуры и повышение энергоэффективности в МО «Сясьстройское городское поселение» Волховского муниципального района Ленинградской области </t>
  </si>
  <si>
    <t xml:space="preserve">1. Энергосбережение и повышение энергетической эффективности на территории МО «Сясьстройское городское поселение»                                                                               </t>
  </si>
  <si>
    <t xml:space="preserve">Обеспечение качественным жильем граждан на территории муниципального образования "Сясьстройское городское поселение" Волховского муниципального района Ленинградской области </t>
  </si>
  <si>
    <t xml:space="preserve">Развитие автомобильных дорог в муниципальном образовании «Сясьстройское городское поселение» Волховского муниципального района Ленинградской области </t>
  </si>
  <si>
    <t xml:space="preserve">Ремонт, реконструкция и строительство контейнерных площадок на территории МО "Сясьстройское городское поселение" </t>
  </si>
  <si>
    <t xml:space="preserve">Молодежь муниципального образования «Сясьстройское городское поселение» Волховского муниципального района Ленинградской области </t>
  </si>
  <si>
    <t xml:space="preserve">Обеспечение первичных
мер пожарной безопасности на территории муниципального образования «Сясьстройское городское поселение
 </t>
  </si>
  <si>
    <t xml:space="preserve">Борьба с борщевиком Сосновского на территории МО «Сясьстройское городское поселение» Волховского муниципального района Ленинградской области </t>
  </si>
  <si>
    <t xml:space="preserve">Формирование комфортной городской среды»
муниципального образования «Сясьстройское городское поселение» Волховского муниципального района Ленинградской области 
</t>
  </si>
  <si>
    <t xml:space="preserve">Переселение граждан из аварийного жилищного фонда на территории муниципального образования "Сясьстройское городское поселение" Волховского муниципального района Ленинградской области </t>
  </si>
  <si>
    <t xml:space="preserve">Общество и власть </t>
  </si>
  <si>
    <t xml:space="preserve">О содействии участию населения в осуществлении местного самоуправления в иных формах на территории административного центра муниципального образования «Сясьстройское городское поселение» Волховского муниципального района Ленинградской области» </t>
  </si>
  <si>
    <t>Устойчивое общественное развитие в муниципальном образовании «Сясьстройское городское поселение» Волховского муниципального района Ленинградской области</t>
  </si>
  <si>
    <t xml:space="preserve">Развитие культуры на территории  муниципального образования «Сясьстройское городское поселение» Волховского муниципального района Ленинградской области </t>
  </si>
  <si>
    <t xml:space="preserve">Развитие физической культуры и спорта  в муниципальном образовании «Сясьстройское городское поселение» </t>
  </si>
  <si>
    <t xml:space="preserve">Безопасность муниципального образования "Сясьстройское городское поселение" Волховского муниципального района Ленинградской области </t>
  </si>
  <si>
    <t>Мероприятия связанные с капитальным ремонтом и ремонтом автомобильных дорог общего пользования местного значения</t>
  </si>
  <si>
    <t xml:space="preserve">Доступная среда для инвалидов и маломобильных групп населения  муниципального образования  «Сясьстройское городское поселение» Волховского муниципального района Ленинградской области </t>
  </si>
  <si>
    <t xml:space="preserve"> Ленинградской области за 1 квартал 2022 года</t>
  </si>
  <si>
    <t xml:space="preserve"> отчет       за 1 квартал 2022 г.  </t>
  </si>
  <si>
    <t>бумажные изделия V-сложения</t>
  </si>
  <si>
    <t>январь - март  20212года</t>
  </si>
  <si>
    <t>за 1 квартал 2022 г.</t>
  </si>
  <si>
    <t>за 1 квартал 2022 года</t>
  </si>
  <si>
    <t>Объем запланированных средств на 2022 г.</t>
  </si>
  <si>
    <t xml:space="preserve">Объем  израсходованных средств в рамках подпрограммы за 1 квартал 2022 г. </t>
  </si>
  <si>
    <t>Наименование комплекса процессных мероприятий</t>
  </si>
  <si>
    <t>2. Обеспечение устойчивого функционирования объектов теплоснабжения"</t>
  </si>
  <si>
    <t xml:space="preserve">3. Газификация МО «Сясьстройское городское поселение»                                                                                       </t>
  </si>
  <si>
    <t xml:space="preserve">4. Поддержка преобразований в жилищно-коммунальной сфере на территроии МО «Сясьстройское городское поселение» для обеспечения условий проживания населения, отвечающих стандартам качества                                        </t>
  </si>
  <si>
    <t>1. Обеспечение жильем молодых семей</t>
  </si>
  <si>
    <t>1. 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</si>
  <si>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2. Ямочный ремонт автомобильных дорог общего пользования местного значения и дворовых территорий многоквартирных домов, проездов к дворовым территориям многоквартирных домов на территории МО "Сясьстройское городское поселение"</t>
  </si>
  <si>
    <t>3. Паспортизация автомобильных дорог общего пользования местного значения на территории МО "Сясьстройское городское поселение"</t>
  </si>
  <si>
    <t xml:space="preserve">1. Обеспечение деятельности муниципальных учреждений культуры на выполнение муниципального задания и иные цели                  </t>
  </si>
  <si>
    <t>2. Культурно-досуговые мероприятия на территории МО "Сясьстройское городское поселение"</t>
  </si>
  <si>
    <t xml:space="preserve">1.  Обеспечение правопорядка и профилактика правонарушений в муниципальном образовании «Сясьстройское городское поселение» </t>
  </si>
  <si>
    <t>1. Реализация проектов местных инициатив граждан в рамках областного закона №3-оз от 15.01.2018</t>
  </si>
  <si>
    <t>1. Реализация проектов местных инициатив граждан в рамках областного закона № 147-оз от 28.12.2018</t>
  </si>
  <si>
    <t>2. Развитие общественной инфраструктуры муниципального значения</t>
  </si>
  <si>
    <t>3. Устойчивое развитие сельских территорий МО "Сясьстройское городское поселение"</t>
  </si>
  <si>
    <t xml:space="preserve">1. Федеральный проект, входящий в состав национальных проектов "Обеспечение устойчивого сокращения непригодного для проживания жилищного фонда" </t>
  </si>
  <si>
    <t>1. Содействие в доступе субъектов малого и среднего предпринимательства к финансовым ресурсам</t>
  </si>
  <si>
    <t xml:space="preserve">2. Информационная, консультационная поддержка субъектов малого и среднего предпринимательства </t>
  </si>
  <si>
    <t>1. Повышение информационной открытости органов местного самоуправления МО "Сясьстройское городское поселение"</t>
  </si>
  <si>
    <t>1. Мероприятия по борьбе с борщевиком Сосновского</t>
  </si>
  <si>
    <t>1. Содержание пожарных водоемов в готовности для целей пожаротушения</t>
  </si>
  <si>
    <t>1. Обеспечение беспрепятственного доступа к приоритетным объектам и услугам для инвалидов и маломобильных групп МО "Сясьстройское городское поселение"</t>
  </si>
  <si>
    <t>1. Доведение эксплуатационного и санитарно-гигиенического состояния контейнерных площадок, расположенных на территории МО "Сясьстройское городское поселение" до требований</t>
  </si>
  <si>
    <t>2. Монитринг образования и ликвидации несанкционированных свалок</t>
  </si>
  <si>
    <t>2. Комплекс процессных мероприятий "Мероприятия по благоустройству общественных территорий муниципальных образований Ленинградской области"</t>
  </si>
  <si>
    <t>1.Федеральные проекты, входящие в состав национальных проектов "Формирование современной городской среды"</t>
  </si>
  <si>
    <t>1.Мероприятия по организации и проведению городских, районных, областных спортивных и физкультурных мероприятий для всех групп населения</t>
  </si>
  <si>
    <t>Предоставление субсидии субъекту МСП для компенсации части затрат по договору лизинга оборудования</t>
  </si>
  <si>
    <t>1. Создание условий для реализации творческих способностей молодежи</t>
  </si>
  <si>
    <t>2. Содействие молодежи в трудоустройстве и адаптации к рынку труда</t>
  </si>
  <si>
    <t>3. Формирование благоприятных условий для всестороннего развития молодежи, молодежных сообществ</t>
  </si>
  <si>
    <t>4. Поддержка деятельности молодежных организаций и объединений, молодежных инициатив и развитие волонтерского движения</t>
  </si>
  <si>
    <t xml:space="preserve">Субсидии Дому культуры на выполнение муниципального задания                               </t>
  </si>
  <si>
    <t>Субсидии Спортивному комплексу на выполнение муниципального задания</t>
  </si>
</sst>
</file>

<file path=xl/styles.xml><?xml version="1.0" encoding="utf-8"?>
<styleSheet xmlns="http://schemas.openxmlformats.org/spreadsheetml/2006/main">
  <numFmts count="3">
    <numFmt numFmtId="164" formatCode="0.0"/>
    <numFmt numFmtId="165" formatCode="?"/>
    <numFmt numFmtId="166" formatCode="#,##0.0"/>
  </numFmts>
  <fonts count="55">
    <font>
      <sz val="10"/>
      <name val="Arial Cyr"/>
      <charset val="204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color indexed="8"/>
      <name val="MS Sans Serif"/>
      <family val="2"/>
      <charset val="204"/>
    </font>
    <font>
      <b/>
      <sz val="16"/>
      <name val="Times New Roman CYR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Arial Cyr"/>
      <charset val="204"/>
    </font>
    <font>
      <b/>
      <i/>
      <u/>
      <sz val="12"/>
      <name val="Times New Roman CYR"/>
      <charset val="204"/>
    </font>
    <font>
      <sz val="12"/>
      <name val="Arial Cyr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u/>
      <sz val="12"/>
      <color indexed="8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Arial Cyr"/>
      <charset val="204"/>
    </font>
    <font>
      <b/>
      <sz val="8"/>
      <name val="Times New Roman CYR"/>
      <family val="1"/>
      <charset val="204"/>
    </font>
    <font>
      <sz val="11"/>
      <color indexed="62"/>
      <name val="Calibri"/>
      <family val="2"/>
      <charset val="204"/>
    </font>
    <font>
      <b/>
      <sz val="10"/>
      <name val="Times New Roman CYR"/>
      <family val="1"/>
      <charset val="204"/>
    </font>
    <font>
      <b/>
      <i/>
      <u/>
      <sz val="12"/>
      <color indexed="8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sz val="12"/>
      <name val="Times New Roman CYR"/>
      <family val="1"/>
      <charset val="204"/>
    </font>
    <font>
      <sz val="8"/>
      <name val="Times New Roman CYR"/>
      <family val="1"/>
      <charset val="204"/>
    </font>
    <font>
      <sz val="10"/>
      <name val="Times New Roman CYR"/>
      <charset val="204"/>
    </font>
    <font>
      <sz val="9"/>
      <name val="Times New Roman CYR"/>
      <family val="1"/>
      <charset val="204"/>
    </font>
    <font>
      <i/>
      <sz val="10"/>
      <name val="Times New Roman CYR"/>
      <family val="1"/>
      <charset val="204"/>
    </font>
    <font>
      <sz val="10"/>
      <name val="Times New Roman CE"/>
      <family val="1"/>
      <charset val="238"/>
    </font>
    <font>
      <sz val="10"/>
      <name val="Times New Roman"/>
      <family val="1"/>
    </font>
    <font>
      <sz val="10"/>
      <color theme="1"/>
      <name val="Times New Roman CYR"/>
      <family val="1"/>
      <charset val="204"/>
    </font>
    <font>
      <sz val="18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0"/>
      <color theme="1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vertAlign val="superscript"/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color theme="1"/>
      <name val="Times New Roman"/>
      <family val="1"/>
      <charset val="204"/>
    </font>
    <font>
      <sz val="10"/>
      <color rgb="FF00000A"/>
      <name val="Times New Roman"/>
      <family val="1"/>
      <charset val="204"/>
    </font>
    <font>
      <b/>
      <sz val="10"/>
      <color indexed="8"/>
      <name val="Times New Roman CYR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 CYR"/>
      <family val="1"/>
      <charset val="204"/>
    </font>
    <font>
      <b/>
      <sz val="16"/>
      <name val="Times New Roman CYR"/>
      <charset val="204"/>
    </font>
    <font>
      <sz val="12"/>
      <color theme="1"/>
      <name val="Times New Roman CYR"/>
      <family val="1"/>
      <charset val="204"/>
    </font>
    <font>
      <sz val="10"/>
      <color theme="0"/>
      <name val="Times New Roman CYR"/>
      <family val="1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 CYR"/>
      <family val="1"/>
      <charset val="204"/>
    </font>
    <font>
      <sz val="10"/>
      <color theme="0"/>
      <name val="Times New Roman CYR"/>
      <charset val="204"/>
    </font>
    <font>
      <sz val="10"/>
      <color theme="0"/>
      <name val="Times New Roman"/>
      <family val="1"/>
    </font>
    <font>
      <u/>
      <sz val="12"/>
      <name val="Times New Roman CYR"/>
      <family val="1"/>
      <charset val="204"/>
    </font>
    <font>
      <u/>
      <sz val="10"/>
      <name val="Arial Cyr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4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1" fillId="0" borderId="3" xfId="0" applyFont="1" applyBorder="1" applyAlignment="1">
      <alignment horizontal="left" vertical="center" wrapText="1" inden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/>
    <xf numFmtId="0" fontId="11" fillId="0" borderId="3" xfId="0" applyFont="1" applyBorder="1" applyAlignment="1">
      <alignment vertical="center"/>
    </xf>
    <xf numFmtId="16" fontId="11" fillId="0" borderId="3" xfId="0" applyNumberFormat="1" applyFont="1" applyBorder="1" applyAlignment="1">
      <alignment horizontal="left" vertical="center" wrapText="1" indent="1"/>
    </xf>
    <xf numFmtId="17" fontId="11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1" fontId="11" fillId="0" borderId="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0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15" fillId="0" borderId="0" xfId="0" applyFont="1" applyBorder="1" applyAlignment="1">
      <alignment horizontal="right" vertical="top" wrapText="1"/>
    </xf>
    <xf numFmtId="0" fontId="5" fillId="0" borderId="6" xfId="0" applyFont="1" applyBorder="1" applyAlignment="1">
      <alignment horizontal="right" vertical="top" wrapText="1"/>
    </xf>
    <xf numFmtId="0" fontId="5" fillId="0" borderId="7" xfId="0" applyFont="1" applyBorder="1" applyAlignment="1">
      <alignment horizontal="right" vertical="top" wrapText="1"/>
    </xf>
    <xf numFmtId="0" fontId="5" fillId="0" borderId="8" xfId="0" applyFont="1" applyBorder="1" applyAlignment="1">
      <alignment horizontal="right" vertical="top" wrapText="1"/>
    </xf>
    <xf numFmtId="0" fontId="5" fillId="0" borderId="9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14" fillId="0" borderId="1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top" wrapText="1"/>
    </xf>
    <xf numFmtId="0" fontId="24" fillId="0" borderId="0" xfId="0" applyFont="1"/>
    <xf numFmtId="0" fontId="23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33" fillId="0" borderId="0" xfId="0" applyFont="1" applyFill="1"/>
    <xf numFmtId="0" fontId="35" fillId="0" borderId="3" xfId="0" applyFont="1" applyBorder="1" applyAlignment="1">
      <alignment horizontal="right"/>
    </xf>
    <xf numFmtId="0" fontId="1" fillId="2" borderId="0" xfId="0" applyFont="1" applyFill="1"/>
    <xf numFmtId="0" fontId="1" fillId="0" borderId="0" xfId="0" applyFont="1" applyFill="1"/>
    <xf numFmtId="0" fontId="36" fillId="0" borderId="0" xfId="0" applyFont="1" applyFill="1"/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/>
    </xf>
    <xf numFmtId="0" fontId="11" fillId="0" borderId="3" xfId="0" applyNumberFormat="1" applyFont="1" applyBorder="1" applyAlignment="1">
      <alignment horizontal="center" vertical="center" wrapText="1"/>
    </xf>
    <xf numFmtId="0" fontId="1" fillId="0" borderId="3" xfId="0" applyFont="1" applyFill="1" applyBorder="1"/>
    <xf numFmtId="0" fontId="1" fillId="0" borderId="19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vertical="center"/>
    </xf>
    <xf numFmtId="16" fontId="1" fillId="0" borderId="19" xfId="0" applyNumberFormat="1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16" fontId="1" fillId="0" borderId="26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vertical="top"/>
    </xf>
    <xf numFmtId="0" fontId="30" fillId="0" borderId="27" xfId="0" applyFont="1" applyFill="1" applyBorder="1" applyAlignment="1">
      <alignment horizontal="right" wrapText="1"/>
    </xf>
    <xf numFmtId="0" fontId="30" fillId="0" borderId="23" xfId="0" applyFont="1" applyFill="1" applyBorder="1" applyAlignment="1">
      <alignment horizontal="right" wrapText="1"/>
    </xf>
    <xf numFmtId="0" fontId="1" fillId="0" borderId="32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wrapText="1"/>
    </xf>
    <xf numFmtId="0" fontId="1" fillId="0" borderId="20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3" xfId="1" applyFont="1" applyFill="1" applyBorder="1" applyAlignment="1" applyProtection="1">
      <alignment horizontal="left" vertical="center" wrapText="1"/>
    </xf>
    <xf numFmtId="0" fontId="1" fillId="0" borderId="25" xfId="0" applyFont="1" applyFill="1" applyBorder="1" applyAlignment="1">
      <alignment horizontal="center" vertical="top"/>
    </xf>
    <xf numFmtId="0" fontId="30" fillId="0" borderId="22" xfId="0" applyFont="1" applyFill="1" applyBorder="1" applyAlignment="1">
      <alignment horizontal="left" wrapText="1"/>
    </xf>
    <xf numFmtId="0" fontId="30" fillId="0" borderId="27" xfId="0" applyFont="1" applyFill="1" applyBorder="1" applyAlignment="1">
      <alignment horizontal="left" wrapText="1"/>
    </xf>
    <xf numFmtId="0" fontId="37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28" xfId="0" applyFont="1" applyFill="1" applyBorder="1" applyAlignment="1">
      <alignment horizontal="center" vertical="top"/>
    </xf>
    <xf numFmtId="0" fontId="22" fillId="0" borderId="20" xfId="0" applyFont="1" applyFill="1" applyBorder="1" applyAlignment="1">
      <alignment wrapText="1"/>
    </xf>
    <xf numFmtId="0" fontId="22" fillId="0" borderId="3" xfId="0" applyFont="1" applyFill="1" applyBorder="1" applyAlignment="1">
      <alignment wrapText="1"/>
    </xf>
    <xf numFmtId="0" fontId="9" fillId="0" borderId="15" xfId="3" applyFont="1" applyFill="1" applyBorder="1" applyAlignment="1" applyProtection="1">
      <alignment wrapText="1"/>
    </xf>
    <xf numFmtId="0" fontId="9" fillId="0" borderId="3" xfId="2" applyFont="1" applyFill="1" applyBorder="1" applyAlignment="1" applyProtection="1">
      <alignment wrapText="1"/>
    </xf>
    <xf numFmtId="0" fontId="1" fillId="0" borderId="3" xfId="0" applyFont="1" applyFill="1" applyBorder="1" applyAlignment="1">
      <alignment horizontal="left" vertical="top"/>
    </xf>
    <xf numFmtId="0" fontId="9" fillId="0" borderId="3" xfId="3" applyFont="1" applyFill="1" applyBorder="1" applyAlignment="1" applyProtection="1">
      <alignment wrapText="1"/>
    </xf>
    <xf numFmtId="0" fontId="22" fillId="0" borderId="0" xfId="0" applyFont="1" applyFill="1" applyBorder="1"/>
    <xf numFmtId="0" fontId="31" fillId="0" borderId="3" xfId="3" applyFont="1" applyFill="1" applyBorder="1" applyAlignment="1" applyProtection="1">
      <alignment horizontal="left" wrapText="1"/>
    </xf>
    <xf numFmtId="0" fontId="31" fillId="0" borderId="3" xfId="3" applyFont="1" applyFill="1" applyBorder="1" applyAlignment="1" applyProtection="1">
      <alignment wrapText="1"/>
    </xf>
    <xf numFmtId="0" fontId="31" fillId="0" borderId="3" xfId="3" applyFont="1" applyFill="1" applyBorder="1" applyAlignment="1" applyProtection="1">
      <alignment horizontal="left" vertical="center" wrapText="1"/>
    </xf>
    <xf numFmtId="0" fontId="31" fillId="0" borderId="3" xfId="2" applyFont="1" applyFill="1" applyBorder="1" applyAlignment="1" applyProtection="1">
      <alignment wrapText="1"/>
    </xf>
    <xf numFmtId="0" fontId="1" fillId="0" borderId="22" xfId="0" applyFont="1" applyFill="1" applyBorder="1" applyAlignment="1">
      <alignment horizontal="center" vertical="center"/>
    </xf>
    <xf numFmtId="0" fontId="1" fillId="0" borderId="3" xfId="1" applyFont="1" applyFill="1" applyBorder="1" applyAlignment="1" applyProtection="1">
      <alignment wrapText="1"/>
    </xf>
    <xf numFmtId="49" fontId="1" fillId="0" borderId="3" xfId="1" applyNumberFormat="1" applyFont="1" applyFill="1" applyBorder="1" applyAlignment="1" applyProtection="1">
      <alignment horizontal="left" vertical="center" wrapText="1"/>
    </xf>
    <xf numFmtId="0" fontId="1" fillId="0" borderId="16" xfId="1" applyFont="1" applyFill="1" applyBorder="1" applyAlignment="1" applyProtection="1">
      <alignment horizontal="left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3" fillId="2" borderId="0" xfId="0" applyFont="1" applyFill="1"/>
    <xf numFmtId="0" fontId="1" fillId="2" borderId="2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 vertical="top" wrapText="1"/>
    </xf>
    <xf numFmtId="4" fontId="1" fillId="2" borderId="3" xfId="0" applyNumberFormat="1" applyFont="1" applyFill="1" applyBorder="1" applyAlignment="1">
      <alignment horizontal="center"/>
    </xf>
    <xf numFmtId="4" fontId="28" fillId="0" borderId="3" xfId="0" applyNumberFormat="1" applyFont="1" applyFill="1" applyBorder="1" applyAlignment="1">
      <alignment horizontal="center"/>
    </xf>
    <xf numFmtId="4" fontId="28" fillId="2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164" fontId="1" fillId="2" borderId="24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164" fontId="1" fillId="2" borderId="13" xfId="0" applyNumberFormat="1" applyFont="1" applyFill="1" applyBorder="1" applyAlignment="1">
      <alignment horizontal="center"/>
    </xf>
    <xf numFmtId="3" fontId="1" fillId="0" borderId="2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164" fontId="1" fillId="2" borderId="21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164" fontId="28" fillId="2" borderId="13" xfId="0" applyNumberFormat="1" applyFont="1" applyFill="1" applyBorder="1" applyAlignment="1">
      <alignment horizontal="center"/>
    </xf>
    <xf numFmtId="164" fontId="1" fillId="2" borderId="21" xfId="0" applyNumberFormat="1" applyFont="1" applyFill="1" applyBorder="1" applyAlignment="1">
      <alignment horizontal="center"/>
    </xf>
    <xf numFmtId="164" fontId="1" fillId="0" borderId="21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164" fontId="33" fillId="0" borderId="0" xfId="0" applyNumberFormat="1" applyFont="1" applyFill="1"/>
    <xf numFmtId="3" fontId="1" fillId="2" borderId="15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3" fontId="33" fillId="2" borderId="3" xfId="0" applyNumberFormat="1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/>
    </xf>
    <xf numFmtId="164" fontId="33" fillId="2" borderId="13" xfId="0" applyNumberFormat="1" applyFont="1" applyFill="1" applyBorder="1" applyAlignment="1">
      <alignment horizontal="center" vertical="center"/>
    </xf>
    <xf numFmtId="164" fontId="1" fillId="2" borderId="1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 vertical="center"/>
    </xf>
    <xf numFmtId="166" fontId="1" fillId="2" borderId="3" xfId="0" applyNumberFormat="1" applyFont="1" applyFill="1" applyBorder="1" applyAlignment="1">
      <alignment horizontal="center"/>
    </xf>
    <xf numFmtId="166" fontId="1" fillId="0" borderId="16" xfId="0" applyNumberFormat="1" applyFont="1" applyFill="1" applyBorder="1" applyAlignment="1">
      <alignment horizontal="center"/>
    </xf>
    <xf numFmtId="0" fontId="26" fillId="0" borderId="0" xfId="0" applyFont="1" applyFill="1"/>
    <xf numFmtId="0" fontId="46" fillId="0" borderId="0" xfId="0" applyFont="1" applyFill="1"/>
    <xf numFmtId="0" fontId="1" fillId="2" borderId="3" xfId="0" applyFont="1" applyFill="1" applyBorder="1" applyAlignment="1">
      <alignment horizontal="left" vertical="top" wrapText="1"/>
    </xf>
    <xf numFmtId="2" fontId="1" fillId="2" borderId="0" xfId="0" applyNumberFormat="1" applyFont="1" applyFill="1" applyBorder="1"/>
    <xf numFmtId="0" fontId="33" fillId="0" borderId="0" xfId="0" applyFont="1" applyFill="1" applyBorder="1"/>
    <xf numFmtId="0" fontId="1" fillId="2" borderId="0" xfId="0" applyFont="1" applyFill="1" applyBorder="1"/>
    <xf numFmtId="2" fontId="1" fillId="0" borderId="0" xfId="0" applyNumberFormat="1" applyFont="1" applyFill="1" applyBorder="1"/>
    <xf numFmtId="164" fontId="33" fillId="0" borderId="0" xfId="0" applyNumberFormat="1" applyFont="1" applyFill="1" applyBorder="1"/>
    <xf numFmtId="164" fontId="1" fillId="2" borderId="0" xfId="0" applyNumberFormat="1" applyFont="1" applyFill="1" applyBorder="1"/>
    <xf numFmtId="0" fontId="32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1" fillId="2" borderId="3" xfId="0" applyFont="1" applyFill="1" applyBorder="1" applyAlignment="1">
      <alignment horizontal="justify" vertical="top" wrapText="1"/>
    </xf>
    <xf numFmtId="0" fontId="1" fillId="2" borderId="3" xfId="0" applyFont="1" applyFill="1" applyBorder="1"/>
    <xf numFmtId="0" fontId="1" fillId="2" borderId="12" xfId="0" applyFont="1" applyFill="1" applyBorder="1" applyAlignment="1">
      <alignment wrapText="1"/>
    </xf>
    <xf numFmtId="0" fontId="1" fillId="2" borderId="1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47" fillId="0" borderId="0" xfId="0" applyFont="1"/>
    <xf numFmtId="0" fontId="47" fillId="0" borderId="0" xfId="0" applyFont="1" applyFill="1"/>
    <xf numFmtId="0" fontId="47" fillId="2" borderId="15" xfId="0" applyFont="1" applyFill="1" applyBorder="1"/>
    <xf numFmtId="0" fontId="47" fillId="2" borderId="3" xfId="0" applyFont="1" applyFill="1" applyBorder="1"/>
    <xf numFmtId="164" fontId="47" fillId="2" borderId="3" xfId="0" applyNumberFormat="1" applyFont="1" applyFill="1" applyBorder="1"/>
    <xf numFmtId="0" fontId="47" fillId="0" borderId="16" xfId="0" applyFont="1" applyFill="1" applyBorder="1"/>
    <xf numFmtId="3" fontId="48" fillId="0" borderId="3" xfId="0" applyNumberFormat="1" applyFont="1" applyFill="1" applyBorder="1" applyAlignment="1">
      <alignment horizontal="center" vertical="center"/>
    </xf>
    <xf numFmtId="164" fontId="48" fillId="0" borderId="3" xfId="0" applyNumberFormat="1" applyFont="1" applyFill="1" applyBorder="1" applyAlignment="1">
      <alignment horizontal="right" vertical="center"/>
    </xf>
    <xf numFmtId="4" fontId="48" fillId="0" borderId="3" xfId="0" applyNumberFormat="1" applyFont="1" applyFill="1" applyBorder="1" applyAlignment="1">
      <alignment horizontal="center" vertical="center"/>
    </xf>
    <xf numFmtId="0" fontId="49" fillId="0" borderId="0" xfId="0" applyFont="1" applyFill="1"/>
    <xf numFmtId="0" fontId="47" fillId="2" borderId="0" xfId="0" applyFont="1" applyFill="1"/>
    <xf numFmtId="164" fontId="47" fillId="0" borderId="0" xfId="0" applyNumberFormat="1" applyFont="1" applyFill="1"/>
    <xf numFmtId="0" fontId="47" fillId="0" borderId="3" xfId="0" applyFont="1" applyFill="1" applyBorder="1"/>
    <xf numFmtId="2" fontId="47" fillId="2" borderId="0" xfId="0" applyNumberFormat="1" applyFont="1" applyFill="1" applyBorder="1"/>
    <xf numFmtId="0" fontId="47" fillId="0" borderId="0" xfId="0" applyFont="1" applyFill="1" applyBorder="1"/>
    <xf numFmtId="0" fontId="47" fillId="2" borderId="0" xfId="0" applyFont="1" applyFill="1" applyBorder="1"/>
    <xf numFmtId="2" fontId="47" fillId="0" borderId="0" xfId="0" applyNumberFormat="1" applyFont="1" applyFill="1" applyBorder="1"/>
    <xf numFmtId="2" fontId="47" fillId="2" borderId="0" xfId="0" applyNumberFormat="1" applyFont="1" applyFill="1" applyBorder="1" applyAlignment="1">
      <alignment horizontal="right" vertical="center"/>
    </xf>
    <xf numFmtId="4" fontId="50" fillId="0" borderId="47" xfId="0" applyNumberFormat="1" applyFont="1" applyBorder="1" applyAlignment="1" applyProtection="1">
      <alignment horizontal="right" vertical="top"/>
    </xf>
    <xf numFmtId="4" fontId="50" fillId="0" borderId="47" xfId="0" applyNumberFormat="1" applyFont="1" applyBorder="1" applyAlignment="1" applyProtection="1">
      <alignment horizontal="right" vertical="center" wrapText="1"/>
    </xf>
    <xf numFmtId="2" fontId="50" fillId="2" borderId="3" xfId="0" applyNumberFormat="1" applyFont="1" applyFill="1" applyBorder="1"/>
    <xf numFmtId="164" fontId="47" fillId="2" borderId="16" xfId="0" applyNumberFormat="1" applyFont="1" applyFill="1" applyBorder="1"/>
    <xf numFmtId="164" fontId="47" fillId="2" borderId="18" xfId="0" applyNumberFormat="1" applyFont="1" applyFill="1" applyBorder="1"/>
    <xf numFmtId="0" fontId="51" fillId="0" borderId="3" xfId="0" applyFont="1" applyFill="1" applyBorder="1" applyAlignment="1">
      <alignment wrapText="1"/>
    </xf>
    <xf numFmtId="0" fontId="47" fillId="0" borderId="12" xfId="0" applyFont="1" applyFill="1" applyBorder="1"/>
    <xf numFmtId="0" fontId="9" fillId="2" borderId="3" xfId="0" applyFont="1" applyFill="1" applyBorder="1" applyAlignment="1">
      <alignment horizontal="left" vertical="top" wrapText="1"/>
    </xf>
    <xf numFmtId="164" fontId="1" fillId="2" borderId="48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3" xfId="1" applyFont="1" applyFill="1" applyBorder="1" applyAlignment="1" applyProtection="1">
      <alignment vertical="center" wrapText="1"/>
    </xf>
    <xf numFmtId="4" fontId="1" fillId="2" borderId="3" xfId="0" applyNumberFormat="1" applyFont="1" applyFill="1" applyBorder="1" applyAlignment="1">
      <alignment horizontal="center" vertical="center"/>
    </xf>
    <xf numFmtId="0" fontId="1" fillId="2" borderId="3" xfId="1" applyFont="1" applyFill="1" applyBorder="1" applyAlignment="1" applyProtection="1">
      <alignment horizontal="left" vertical="center" wrapText="1"/>
    </xf>
    <xf numFmtId="0" fontId="1" fillId="2" borderId="12" xfId="1" applyFont="1" applyFill="1" applyBorder="1" applyAlignment="1" applyProtection="1">
      <alignment horizontal="left" vertical="center" wrapText="1"/>
    </xf>
    <xf numFmtId="0" fontId="1" fillId="2" borderId="15" xfId="0" applyFont="1" applyFill="1" applyBorder="1" applyAlignment="1">
      <alignment wrapText="1"/>
    </xf>
    <xf numFmtId="4" fontId="1" fillId="2" borderId="3" xfId="0" applyNumberFormat="1" applyFont="1" applyFill="1" applyBorder="1"/>
    <xf numFmtId="0" fontId="1" fillId="2" borderId="13" xfId="0" applyFont="1" applyFill="1" applyBorder="1"/>
    <xf numFmtId="0" fontId="1" fillId="2" borderId="12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wrapText="1"/>
    </xf>
    <xf numFmtId="0" fontId="1" fillId="2" borderId="19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43" fillId="2" borderId="3" xfId="0" applyFont="1" applyFill="1" applyBorder="1" applyAlignment="1">
      <alignment horizontal="justify" vertical="top" wrapText="1"/>
    </xf>
    <xf numFmtId="49" fontId="28" fillId="2" borderId="3" xfId="0" applyNumberFormat="1" applyFont="1" applyFill="1" applyBorder="1" applyAlignment="1" applyProtection="1">
      <alignment vertical="top" wrapText="1"/>
    </xf>
    <xf numFmtId="165" fontId="28" fillId="2" borderId="3" xfId="0" applyNumberFormat="1" applyFont="1" applyFill="1" applyBorder="1" applyAlignment="1" applyProtection="1">
      <alignment vertical="top" wrapText="1"/>
    </xf>
    <xf numFmtId="0" fontId="0" fillId="2" borderId="3" xfId="0" applyFont="1" applyFill="1" applyBorder="1" applyAlignment="1">
      <alignment vertical="top"/>
    </xf>
    <xf numFmtId="0" fontId="1" fillId="0" borderId="3" xfId="0" applyFont="1" applyBorder="1" applyAlignment="1">
      <alignment vertical="top"/>
    </xf>
    <xf numFmtId="0" fontId="39" fillId="0" borderId="3" xfId="0" applyFont="1" applyBorder="1" applyAlignment="1">
      <alignment vertical="top" wrapText="1"/>
    </xf>
    <xf numFmtId="4" fontId="39" fillId="3" borderId="3" xfId="0" applyNumberFormat="1" applyFont="1" applyFill="1" applyBorder="1" applyAlignment="1">
      <alignment horizontal="center" vertical="top"/>
    </xf>
    <xf numFmtId="4" fontId="1" fillId="2" borderId="3" xfId="0" applyNumberFormat="1" applyFont="1" applyFill="1" applyBorder="1" applyAlignment="1">
      <alignment horizontal="center" vertical="top" wrapText="1"/>
    </xf>
    <xf numFmtId="4" fontId="28" fillId="2" borderId="3" xfId="0" applyNumberFormat="1" applyFont="1" applyFill="1" applyBorder="1" applyAlignment="1">
      <alignment horizontal="center" vertical="top" wrapText="1"/>
    </xf>
    <xf numFmtId="4" fontId="44" fillId="2" borderId="3" xfId="0" applyNumberFormat="1" applyFont="1" applyFill="1" applyBorder="1" applyAlignment="1">
      <alignment horizontal="center" vertical="top" wrapText="1"/>
    </xf>
    <xf numFmtId="4" fontId="28" fillId="2" borderId="3" xfId="0" applyNumberFormat="1" applyFont="1" applyFill="1" applyBorder="1" applyAlignment="1">
      <alignment horizontal="center" vertical="top"/>
    </xf>
    <xf numFmtId="4" fontId="39" fillId="2" borderId="3" xfId="0" applyNumberFormat="1" applyFont="1" applyFill="1" applyBorder="1" applyAlignment="1">
      <alignment horizontal="center" vertical="top"/>
    </xf>
    <xf numFmtId="166" fontId="54" fillId="0" borderId="3" xfId="0" applyNumberFormat="1" applyFont="1" applyBorder="1" applyAlignment="1">
      <alignment horizontal="center" vertical="center"/>
    </xf>
    <xf numFmtId="164" fontId="54" fillId="0" borderId="3" xfId="0" applyNumberFormat="1" applyFont="1" applyBorder="1" applyAlignment="1">
      <alignment horizontal="center" vertical="center"/>
    </xf>
    <xf numFmtId="3" fontId="54" fillId="2" borderId="3" xfId="0" applyNumberFormat="1" applyFont="1" applyFill="1" applyBorder="1" applyAlignment="1">
      <alignment horizontal="center" vertical="center"/>
    </xf>
    <xf numFmtId="164" fontId="54" fillId="2" borderId="3" xfId="0" applyNumberFormat="1" applyFont="1" applyFill="1" applyBorder="1" applyAlignment="1">
      <alignment horizontal="center" vertical="center"/>
    </xf>
    <xf numFmtId="166" fontId="54" fillId="2" borderId="3" xfId="0" applyNumberFormat="1" applyFont="1" applyFill="1" applyBorder="1" applyAlignment="1">
      <alignment horizontal="center" vertical="center"/>
    </xf>
    <xf numFmtId="0" fontId="54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center" vertical="center"/>
    </xf>
    <xf numFmtId="0" fontId="54" fillId="0" borderId="3" xfId="0" applyFont="1" applyBorder="1" applyAlignment="1">
      <alignment horizontal="center" vertical="center"/>
    </xf>
    <xf numFmtId="0" fontId="54" fillId="0" borderId="3" xfId="0" applyFont="1" applyBorder="1"/>
    <xf numFmtId="0" fontId="54" fillId="0" borderId="3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wrapText="1"/>
    </xf>
    <xf numFmtId="0" fontId="1" fillId="2" borderId="33" xfId="0" applyFont="1" applyFill="1" applyBorder="1"/>
    <xf numFmtId="0" fontId="1" fillId="2" borderId="1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/>
    </xf>
    <xf numFmtId="0" fontId="1" fillId="2" borderId="15" xfId="0" applyFont="1" applyFill="1" applyBorder="1"/>
    <xf numFmtId="166" fontId="1" fillId="2" borderId="13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/>
    </xf>
    <xf numFmtId="3" fontId="9" fillId="0" borderId="0" xfId="0" applyNumberFormat="1" applyFont="1" applyFill="1" applyAlignment="1">
      <alignment horizontal="center" wrapText="1"/>
    </xf>
    <xf numFmtId="3" fontId="9" fillId="2" borderId="0" xfId="0" applyNumberFormat="1" applyFont="1" applyFill="1" applyAlignment="1">
      <alignment horizontal="center" vertical="center" wrapText="1"/>
    </xf>
    <xf numFmtId="3" fontId="1" fillId="2" borderId="20" xfId="0" applyNumberFormat="1" applyFont="1" applyFill="1" applyBorder="1" applyAlignment="1">
      <alignment horizontal="center"/>
    </xf>
    <xf numFmtId="3" fontId="1" fillId="0" borderId="16" xfId="0" applyNumberFormat="1" applyFont="1" applyFill="1" applyBorder="1" applyAlignment="1">
      <alignment horizontal="center"/>
    </xf>
    <xf numFmtId="3" fontId="9" fillId="2" borderId="0" xfId="0" applyNumberFormat="1" applyFont="1" applyFill="1" applyAlignment="1">
      <alignment horizontal="center"/>
    </xf>
    <xf numFmtId="3" fontId="32" fillId="2" borderId="3" xfId="0" applyNumberFormat="1" applyFont="1" applyFill="1" applyBorder="1" applyAlignment="1">
      <alignment horizontal="center" wrapText="1"/>
    </xf>
    <xf numFmtId="166" fontId="28" fillId="0" borderId="47" xfId="0" applyNumberFormat="1" applyFont="1" applyBorder="1" applyAlignment="1" applyProtection="1">
      <alignment horizontal="center" vertical="center" wrapText="1"/>
    </xf>
    <xf numFmtId="166" fontId="28" fillId="2" borderId="3" xfId="0" applyNumberFormat="1" applyFont="1" applyFill="1" applyBorder="1" applyAlignment="1">
      <alignment horizontal="center"/>
    </xf>
    <xf numFmtId="166" fontId="1" fillId="2" borderId="16" xfId="0" applyNumberFormat="1" applyFont="1" applyFill="1" applyBorder="1" applyAlignment="1">
      <alignment horizontal="center"/>
    </xf>
    <xf numFmtId="3" fontId="28" fillId="0" borderId="47" xfId="0" applyNumberFormat="1" applyFont="1" applyBorder="1" applyAlignment="1" applyProtection="1">
      <alignment horizontal="center" vertical="center" wrapText="1"/>
    </xf>
    <xf numFmtId="4" fontId="51" fillId="0" borderId="3" xfId="0" applyNumberFormat="1" applyFont="1" applyFill="1" applyBorder="1" applyAlignment="1">
      <alignment horizontal="center" wrapText="1"/>
    </xf>
    <xf numFmtId="4" fontId="47" fillId="0" borderId="3" xfId="0" applyNumberFormat="1" applyFont="1" applyFill="1" applyBorder="1" applyAlignment="1">
      <alignment horizontal="center"/>
    </xf>
    <xf numFmtId="4" fontId="47" fillId="0" borderId="3" xfId="0" applyNumberFormat="1" applyFont="1" applyFill="1" applyBorder="1"/>
    <xf numFmtId="0" fontId="47" fillId="0" borderId="12" xfId="0" applyFont="1" applyFill="1" applyBorder="1" applyAlignment="1">
      <alignment horizontal="center"/>
    </xf>
    <xf numFmtId="4" fontId="47" fillId="2" borderId="20" xfId="0" applyNumberFormat="1" applyFont="1" applyFill="1" applyBorder="1" applyAlignment="1">
      <alignment horizontal="center"/>
    </xf>
    <xf numFmtId="4" fontId="47" fillId="2" borderId="3" xfId="0" applyNumberFormat="1" applyFont="1" applyFill="1" applyBorder="1" applyAlignment="1">
      <alignment horizontal="center"/>
    </xf>
    <xf numFmtId="4" fontId="47" fillId="2" borderId="3" xfId="0" quotePrefix="1" applyNumberFormat="1" applyFont="1" applyFill="1" applyBorder="1" applyAlignment="1">
      <alignment horizontal="center"/>
    </xf>
    <xf numFmtId="4" fontId="50" fillId="0" borderId="3" xfId="0" applyNumberFormat="1" applyFont="1" applyFill="1" applyBorder="1" applyAlignment="1">
      <alignment horizontal="center"/>
    </xf>
    <xf numFmtId="4" fontId="50" fillId="2" borderId="47" xfId="0" applyNumberFormat="1" applyFont="1" applyFill="1" applyBorder="1" applyAlignment="1" applyProtection="1">
      <alignment horizontal="center" vertical="center" wrapText="1"/>
    </xf>
    <xf numFmtId="4" fontId="50" fillId="0" borderId="47" xfId="0" applyNumberFormat="1" applyFont="1" applyBorder="1" applyAlignment="1" applyProtection="1">
      <alignment horizontal="center" vertical="top"/>
    </xf>
    <xf numFmtId="4" fontId="50" fillId="0" borderId="47" xfId="0" applyNumberFormat="1" applyFont="1" applyBorder="1" applyAlignment="1" applyProtection="1">
      <alignment horizontal="center" vertical="center" wrapText="1"/>
    </xf>
    <xf numFmtId="4" fontId="50" fillId="2" borderId="3" xfId="0" applyNumberFormat="1" applyFont="1" applyFill="1" applyBorder="1" applyAlignment="1">
      <alignment horizontal="center"/>
    </xf>
    <xf numFmtId="4" fontId="47" fillId="2" borderId="16" xfId="0" applyNumberFormat="1" applyFont="1" applyFill="1" applyBorder="1" applyAlignment="1">
      <alignment horizontal="center"/>
    </xf>
    <xf numFmtId="4" fontId="47" fillId="2" borderId="18" xfId="0" applyNumberFormat="1" applyFont="1" applyFill="1" applyBorder="1" applyAlignment="1">
      <alignment horizontal="center"/>
    </xf>
    <xf numFmtId="2" fontId="50" fillId="0" borderId="18" xfId="0" applyNumberFormat="1" applyFont="1" applyFill="1" applyBorder="1" applyAlignment="1">
      <alignment horizontal="center" vertical="center" wrapText="1"/>
    </xf>
    <xf numFmtId="4" fontId="47" fillId="0" borderId="3" xfId="0" applyNumberFormat="1" applyFont="1" applyFill="1" applyBorder="1" applyAlignment="1">
      <alignment horizontal="center" vertical="center"/>
    </xf>
    <xf numFmtId="4" fontId="47" fillId="0" borderId="15" xfId="0" applyNumberFormat="1" applyFont="1" applyFill="1" applyBorder="1" applyAlignment="1">
      <alignment horizontal="center"/>
    </xf>
    <xf numFmtId="166" fontId="1" fillId="2" borderId="12" xfId="0" applyNumberFormat="1" applyFont="1" applyFill="1" applyBorder="1" applyAlignment="1">
      <alignment horizontal="center"/>
    </xf>
    <xf numFmtId="4" fontId="1" fillId="2" borderId="20" xfId="0" applyNumberFormat="1" applyFont="1" applyFill="1" applyBorder="1" applyAlignment="1">
      <alignment horizontal="center"/>
    </xf>
    <xf numFmtId="166" fontId="1" fillId="2" borderId="20" xfId="0" applyNumberFormat="1" applyFont="1" applyFill="1" applyBorder="1" applyAlignment="1">
      <alignment horizontal="center"/>
    </xf>
    <xf numFmtId="4" fontId="1" fillId="2" borderId="3" xfId="0" quotePrefix="1" applyNumberFormat="1" applyFont="1" applyFill="1" applyBorder="1" applyAlignment="1">
      <alignment horizontal="center"/>
    </xf>
    <xf numFmtId="4" fontId="28" fillId="2" borderId="47" xfId="0" applyNumberFormat="1" applyFont="1" applyFill="1" applyBorder="1" applyAlignment="1" applyProtection="1">
      <alignment horizontal="center" vertical="center" wrapText="1"/>
    </xf>
    <xf numFmtId="166" fontId="28" fillId="2" borderId="47" xfId="0" applyNumberFormat="1" applyFont="1" applyFill="1" applyBorder="1" applyAlignment="1" applyProtection="1">
      <alignment horizontal="center" wrapText="1"/>
    </xf>
    <xf numFmtId="166" fontId="1" fillId="2" borderId="18" xfId="0" applyNumberFormat="1" applyFont="1" applyFill="1" applyBorder="1" applyAlignment="1">
      <alignment horizontal="center"/>
    </xf>
    <xf numFmtId="4" fontId="28" fillId="0" borderId="47" xfId="0" applyNumberFormat="1" applyFont="1" applyBorder="1" applyAlignment="1" applyProtection="1">
      <alignment horizontal="center" vertical="top"/>
    </xf>
    <xf numFmtId="4" fontId="28" fillId="0" borderId="47" xfId="0" applyNumberFormat="1" applyFont="1" applyBorder="1" applyAlignment="1" applyProtection="1">
      <alignment horizontal="center" vertical="center" wrapText="1"/>
    </xf>
    <xf numFmtId="4" fontId="1" fillId="2" borderId="16" xfId="0" applyNumberFormat="1" applyFont="1" applyFill="1" applyBorder="1" applyAlignment="1">
      <alignment horizontal="center"/>
    </xf>
    <xf numFmtId="4" fontId="1" fillId="2" borderId="18" xfId="0" applyNumberFormat="1" applyFont="1" applyFill="1" applyBorder="1" applyAlignment="1">
      <alignment horizontal="center"/>
    </xf>
    <xf numFmtId="166" fontId="28" fillId="0" borderId="47" xfId="0" applyNumberFormat="1" applyFont="1" applyBorder="1" applyAlignment="1" applyProtection="1">
      <alignment horizontal="center"/>
    </xf>
    <xf numFmtId="166" fontId="28" fillId="0" borderId="47" xfId="0" applyNumberFormat="1" applyFont="1" applyBorder="1" applyAlignment="1" applyProtection="1">
      <alignment horizontal="center" wrapText="1"/>
    </xf>
    <xf numFmtId="0" fontId="1" fillId="0" borderId="3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/>
    </xf>
    <xf numFmtId="4" fontId="32" fillId="0" borderId="3" xfId="0" applyNumberFormat="1" applyFont="1" applyFill="1" applyBorder="1" applyAlignment="1">
      <alignment horizontal="center" wrapText="1"/>
    </xf>
    <xf numFmtId="4" fontId="1" fillId="0" borderId="3" xfId="0" applyNumberFormat="1" applyFont="1" applyFill="1" applyBorder="1"/>
    <xf numFmtId="164" fontId="1" fillId="2" borderId="12" xfId="0" applyNumberFormat="1" applyFont="1" applyFill="1" applyBorder="1" applyAlignment="1">
      <alignment horizontal="center"/>
    </xf>
    <xf numFmtId="4" fontId="9" fillId="0" borderId="0" xfId="0" applyNumberFormat="1" applyFont="1" applyAlignment="1">
      <alignment horizontal="center"/>
    </xf>
    <xf numFmtId="3" fontId="40" fillId="2" borderId="3" xfId="0" applyNumberFormat="1" applyFont="1" applyFill="1" applyBorder="1" applyAlignment="1">
      <alignment horizontal="center" vertical="center"/>
    </xf>
    <xf numFmtId="164" fontId="9" fillId="2" borderId="3" xfId="0" applyNumberFormat="1" applyFont="1" applyFill="1" applyBorder="1" applyAlignment="1">
      <alignment horizontal="center" vertical="center"/>
    </xf>
    <xf numFmtId="3" fontId="9" fillId="2" borderId="3" xfId="0" applyNumberFormat="1" applyFont="1" applyFill="1" applyBorder="1" applyAlignment="1">
      <alignment horizontal="center" vertical="center"/>
    </xf>
    <xf numFmtId="0" fontId="28" fillId="2" borderId="29" xfId="0" applyFont="1" applyFill="1" applyBorder="1" applyAlignment="1">
      <alignment horizontal="center" vertical="center" wrapText="1"/>
    </xf>
    <xf numFmtId="164" fontId="28" fillId="2" borderId="18" xfId="0" applyNumberFormat="1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top"/>
    </xf>
    <xf numFmtId="4" fontId="48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top"/>
    </xf>
    <xf numFmtId="0" fontId="0" fillId="0" borderId="25" xfId="0" applyFont="1" applyFill="1" applyBorder="1" applyAlignment="1">
      <alignment horizontal="center" vertical="top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/>
    </xf>
    <xf numFmtId="0" fontId="30" fillId="0" borderId="22" xfId="0" applyFont="1" applyFill="1" applyBorder="1" applyAlignment="1">
      <alignment horizontal="left" wrapText="1"/>
    </xf>
    <xf numFmtId="0" fontId="30" fillId="0" borderId="27" xfId="0" applyFont="1" applyFill="1" applyBorder="1" applyAlignment="1">
      <alignment horizontal="left" wrapText="1"/>
    </xf>
    <xf numFmtId="0" fontId="30" fillId="0" borderId="50" xfId="0" applyFont="1" applyFill="1" applyBorder="1" applyAlignment="1">
      <alignment horizontal="left" wrapText="1"/>
    </xf>
    <xf numFmtId="0" fontId="28" fillId="0" borderId="36" xfId="0" applyFont="1" applyFill="1" applyBorder="1" applyAlignment="1">
      <alignment horizontal="center" vertical="top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left" wrapText="1"/>
    </xf>
    <xf numFmtId="0" fontId="1" fillId="2" borderId="27" xfId="0" applyFont="1" applyFill="1" applyBorder="1" applyAlignment="1">
      <alignment horizontal="left" wrapText="1"/>
    </xf>
    <xf numFmtId="0" fontId="1" fillId="2" borderId="23" xfId="0" applyFont="1" applyFill="1" applyBorder="1" applyAlignment="1">
      <alignment horizontal="left" wrapText="1"/>
    </xf>
    <xf numFmtId="0" fontId="30" fillId="0" borderId="23" xfId="0" applyFont="1" applyFill="1" applyBorder="1" applyAlignment="1">
      <alignment horizontal="left" wrapText="1"/>
    </xf>
    <xf numFmtId="0" fontId="1" fillId="0" borderId="25" xfId="0" applyFont="1" applyFill="1" applyBorder="1" applyAlignment="1">
      <alignment horizontal="center" vertical="top"/>
    </xf>
    <xf numFmtId="0" fontId="1" fillId="0" borderId="28" xfId="0" applyFont="1" applyFill="1" applyBorder="1" applyAlignment="1">
      <alignment horizontal="center" vertical="top"/>
    </xf>
    <xf numFmtId="0" fontId="30" fillId="2" borderId="22" xfId="0" applyFont="1" applyFill="1" applyBorder="1" applyAlignment="1">
      <alignment horizontal="left" wrapText="1"/>
    </xf>
    <xf numFmtId="0" fontId="30" fillId="2" borderId="27" xfId="0" applyFont="1" applyFill="1" applyBorder="1" applyAlignment="1">
      <alignment horizontal="left" wrapText="1"/>
    </xf>
    <xf numFmtId="0" fontId="30" fillId="2" borderId="23" xfId="0" applyFont="1" applyFill="1" applyBorder="1" applyAlignment="1">
      <alignment horizontal="left" wrapText="1"/>
    </xf>
    <xf numFmtId="0" fontId="2" fillId="0" borderId="30" xfId="0" applyFont="1" applyFill="1" applyBorder="1" applyAlignment="1">
      <alignment horizontal="right" wrapText="1"/>
    </xf>
    <xf numFmtId="0" fontId="2" fillId="0" borderId="31" xfId="0" applyFont="1" applyFill="1" applyBorder="1" applyAlignment="1">
      <alignment horizontal="right" wrapText="1"/>
    </xf>
    <xf numFmtId="0" fontId="2" fillId="0" borderId="29" xfId="0" applyFont="1" applyFill="1" applyBorder="1" applyAlignment="1">
      <alignment horizontal="right" wrapText="1"/>
    </xf>
    <xf numFmtId="0" fontId="1" fillId="0" borderId="36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2" fillId="2" borderId="30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 wrapText="1"/>
    </xf>
    <xf numFmtId="0" fontId="30" fillId="0" borderId="22" xfId="0" applyFont="1" applyFill="1" applyBorder="1" applyAlignment="1">
      <alignment horizontal="left" vertical="justify"/>
    </xf>
    <xf numFmtId="0" fontId="30" fillId="0" borderId="27" xfId="0" applyFont="1" applyFill="1" applyBorder="1" applyAlignment="1">
      <alignment horizontal="left" vertical="justify"/>
    </xf>
    <xf numFmtId="0" fontId="30" fillId="0" borderId="23" xfId="0" applyFont="1" applyFill="1" applyBorder="1" applyAlignment="1">
      <alignment horizontal="left" vertical="justify"/>
    </xf>
    <xf numFmtId="0" fontId="2" fillId="0" borderId="41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center" wrapText="1"/>
    </xf>
    <xf numFmtId="0" fontId="1" fillId="2" borderId="36" xfId="0" applyFont="1" applyFill="1" applyBorder="1" applyAlignment="1">
      <alignment horizontal="center" vertical="top"/>
    </xf>
    <xf numFmtId="0" fontId="1" fillId="2" borderId="25" xfId="0" applyFont="1" applyFill="1" applyBorder="1" applyAlignment="1">
      <alignment horizontal="center" vertical="top"/>
    </xf>
    <xf numFmtId="0" fontId="1" fillId="2" borderId="14" xfId="0" applyFont="1" applyFill="1" applyBorder="1" applyAlignment="1">
      <alignment horizontal="center" vertical="top"/>
    </xf>
    <xf numFmtId="0" fontId="30" fillId="2" borderId="22" xfId="0" applyFont="1" applyFill="1" applyBorder="1" applyAlignment="1">
      <alignment horizontal="left"/>
    </xf>
    <xf numFmtId="0" fontId="30" fillId="2" borderId="27" xfId="0" applyFont="1" applyFill="1" applyBorder="1" applyAlignment="1">
      <alignment horizontal="left"/>
    </xf>
    <xf numFmtId="0" fontId="30" fillId="2" borderId="23" xfId="0" applyFont="1" applyFill="1" applyBorder="1" applyAlignment="1">
      <alignment horizontal="left"/>
    </xf>
    <xf numFmtId="0" fontId="7" fillId="0" borderId="0" xfId="0" applyFont="1" applyAlignment="1">
      <alignment horizontal="right" vertical="center"/>
    </xf>
    <xf numFmtId="0" fontId="2" fillId="0" borderId="5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2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/>
    <xf numFmtId="0" fontId="2" fillId="0" borderId="45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18" fillId="0" borderId="39" xfId="0" applyFont="1" applyBorder="1" applyAlignment="1">
      <alignment horizontal="center" vertical="center" wrapText="1"/>
    </xf>
    <xf numFmtId="0" fontId="19" fillId="0" borderId="40" xfId="0" applyFont="1" applyBorder="1" applyAlignment="1"/>
    <xf numFmtId="0" fontId="20" fillId="0" borderId="35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0" fillId="0" borderId="46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6" fillId="0" borderId="0" xfId="0" applyFont="1" applyBorder="1" applyAlignment="1">
      <alignment vertical="top" wrapText="1"/>
    </xf>
    <xf numFmtId="0" fontId="17" fillId="0" borderId="0" xfId="0" applyFont="1" applyAlignment="1">
      <alignment horizontal="right" vertical="top" wrapText="1"/>
    </xf>
    <xf numFmtId="0" fontId="14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14" fillId="0" borderId="39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6" fillId="0" borderId="0" xfId="0" applyFont="1" applyAlignment="1">
      <alignment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vertical="top" wrapText="1"/>
    </xf>
    <xf numFmtId="4" fontId="1" fillId="2" borderId="3" xfId="0" applyNumberFormat="1" applyFont="1" applyFill="1" applyBorder="1" applyAlignment="1">
      <alignment horizontal="center" vertical="top"/>
    </xf>
    <xf numFmtId="0" fontId="25" fillId="0" borderId="0" xfId="0" applyFont="1" applyAlignment="1">
      <alignment horizontal="center"/>
    </xf>
    <xf numFmtId="0" fontId="0" fillId="0" borderId="0" xfId="0" applyAlignment="1"/>
    <xf numFmtId="0" fontId="52" fillId="0" borderId="0" xfId="0" applyFont="1" applyAlignment="1">
      <alignment horizontal="center"/>
    </xf>
    <xf numFmtId="0" fontId="53" fillId="0" borderId="0" xfId="0" applyFont="1" applyAlignment="1"/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9" fillId="2" borderId="3" xfId="0" applyNumberFormat="1" applyFont="1" applyFill="1" applyBorder="1" applyAlignment="1">
      <alignment horizontal="center" vertical="top"/>
    </xf>
    <xf numFmtId="0" fontId="42" fillId="2" borderId="3" xfId="0" applyFont="1" applyFill="1" applyBorder="1" applyAlignment="1">
      <alignment horizontal="center" vertical="center" wrapText="1"/>
    </xf>
    <xf numFmtId="0" fontId="42" fillId="2" borderId="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/>
    </xf>
    <xf numFmtId="0" fontId="22" fillId="2" borderId="3" xfId="0" applyFont="1" applyFill="1" applyBorder="1" applyAlignment="1">
      <alignment horizontal="center" vertical="center" wrapText="1"/>
    </xf>
    <xf numFmtId="0" fontId="43" fillId="2" borderId="3" xfId="0" applyFont="1" applyFill="1" applyBorder="1" applyAlignment="1">
      <alignment horizontal="left" vertical="top" wrapText="1"/>
    </xf>
    <xf numFmtId="0" fontId="43" fillId="2" borderId="3" xfId="0" applyFont="1" applyFill="1" applyBorder="1" applyAlignment="1">
      <alignment horizontal="justify" vertical="top"/>
    </xf>
    <xf numFmtId="0" fontId="43" fillId="2" borderId="3" xfId="0" applyFont="1" applyFill="1" applyBorder="1" applyAlignment="1">
      <alignment horizontal="right" vertical="top"/>
    </xf>
    <xf numFmtId="0" fontId="28" fillId="2" borderId="3" xfId="0" applyNumberFormat="1" applyFont="1" applyFill="1" applyBorder="1" applyAlignment="1">
      <alignment vertical="top" wrapText="1"/>
    </xf>
    <xf numFmtId="164" fontId="43" fillId="2" borderId="3" xfId="0" applyNumberFormat="1" applyFont="1" applyFill="1" applyBorder="1" applyAlignment="1">
      <alignment horizontal="right" vertical="top"/>
    </xf>
    <xf numFmtId="0" fontId="28" fillId="2" borderId="3" xfId="0" applyFont="1" applyFill="1" applyBorder="1" applyAlignment="1">
      <alignment vertical="top" wrapText="1"/>
    </xf>
    <xf numFmtId="0" fontId="43" fillId="2" borderId="12" xfId="0" applyFont="1" applyFill="1" applyBorder="1" applyAlignment="1">
      <alignment horizontal="center" vertical="top" wrapText="1"/>
    </xf>
    <xf numFmtId="0" fontId="44" fillId="2" borderId="3" xfId="0" applyFont="1" applyFill="1" applyBorder="1" applyAlignment="1">
      <alignment horizontal="justify" vertical="top" wrapText="1"/>
    </xf>
    <xf numFmtId="0" fontId="44" fillId="2" borderId="3" xfId="0" applyFont="1" applyFill="1" applyBorder="1" applyAlignment="1">
      <alignment horizontal="right" vertical="top" wrapText="1"/>
    </xf>
    <xf numFmtId="0" fontId="43" fillId="2" borderId="12" xfId="0" applyFont="1" applyFill="1" applyBorder="1" applyAlignment="1">
      <alignment horizontal="center" vertical="top" wrapText="1"/>
    </xf>
    <xf numFmtId="0" fontId="43" fillId="2" borderId="3" xfId="0" applyFont="1" applyFill="1" applyBorder="1" applyAlignment="1">
      <alignment vertical="top" wrapText="1"/>
    </xf>
    <xf numFmtId="0" fontId="43" fillId="2" borderId="49" xfId="0" applyFont="1" applyFill="1" applyBorder="1" applyAlignment="1">
      <alignment horizontal="center" vertical="top" wrapText="1"/>
    </xf>
    <xf numFmtId="0" fontId="43" fillId="2" borderId="15" xfId="0" applyFont="1" applyFill="1" applyBorder="1" applyAlignment="1">
      <alignment horizontal="center" vertical="top" wrapText="1"/>
    </xf>
    <xf numFmtId="0" fontId="43" fillId="2" borderId="3" xfId="0" applyFont="1" applyFill="1" applyBorder="1" applyAlignment="1">
      <alignment horizontal="justify" vertical="top"/>
    </xf>
    <xf numFmtId="0" fontId="1" fillId="2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justify" vertical="top" wrapText="1"/>
    </xf>
    <xf numFmtId="0" fontId="1" fillId="2" borderId="3" xfId="0" applyFont="1" applyFill="1" applyBorder="1" applyAlignment="1">
      <alignment horizontal="right" vertical="top" wrapText="1"/>
    </xf>
    <xf numFmtId="49" fontId="9" fillId="2" borderId="3" xfId="0" applyNumberFormat="1" applyFont="1" applyFill="1" applyBorder="1" applyAlignment="1" applyProtection="1">
      <alignment vertical="top" wrapText="1"/>
    </xf>
    <xf numFmtId="0" fontId="1" fillId="2" borderId="12" xfId="0" applyFont="1" applyFill="1" applyBorder="1" applyAlignment="1">
      <alignment horizontal="left" vertical="top" wrapText="1"/>
    </xf>
    <xf numFmtId="0" fontId="1" fillId="2" borderId="49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vertical="top" wrapText="1"/>
    </xf>
    <xf numFmtId="0" fontId="41" fillId="2" borderId="3" xfId="0" applyFont="1" applyFill="1" applyBorder="1" applyAlignment="1">
      <alignment vertical="top" wrapText="1"/>
    </xf>
    <xf numFmtId="0" fontId="1" fillId="2" borderId="15" xfId="0" applyFont="1" applyFill="1" applyBorder="1" applyAlignment="1">
      <alignment horizontal="left" vertical="top" wrapText="1"/>
    </xf>
    <xf numFmtId="2" fontId="1" fillId="2" borderId="3" xfId="0" applyNumberFormat="1" applyFont="1" applyFill="1" applyBorder="1" applyAlignment="1">
      <alignment horizontal="right" vertical="top" wrapText="1"/>
    </xf>
    <xf numFmtId="0" fontId="9" fillId="2" borderId="3" xfId="0" applyFont="1" applyFill="1" applyBorder="1" applyAlignment="1">
      <alignment horizontal="justify" vertical="top"/>
    </xf>
    <xf numFmtId="0" fontId="9" fillId="2" borderId="12" xfId="0" applyFont="1" applyFill="1" applyBorder="1" applyAlignment="1">
      <alignment horizontal="left" vertical="top" wrapText="1"/>
    </xf>
    <xf numFmtId="0" fontId="9" fillId="2" borderId="12" xfId="0" applyFont="1" applyFill="1" applyBorder="1" applyAlignment="1">
      <alignment horizontal="center" vertical="top"/>
    </xf>
    <xf numFmtId="0" fontId="1" fillId="2" borderId="12" xfId="0" applyFont="1" applyFill="1" applyBorder="1" applyAlignment="1">
      <alignment vertical="top" wrapText="1"/>
    </xf>
    <xf numFmtId="0" fontId="9" fillId="2" borderId="49" xfId="0" applyFont="1" applyFill="1" applyBorder="1" applyAlignment="1">
      <alignment horizontal="left" vertical="top" wrapText="1"/>
    </xf>
    <xf numFmtId="0" fontId="9" fillId="2" borderId="15" xfId="0" applyFont="1" applyFill="1" applyBorder="1" applyAlignment="1">
      <alignment horizontal="left" vertical="top" wrapText="1"/>
    </xf>
    <xf numFmtId="0" fontId="9" fillId="2" borderId="15" xfId="0" applyFont="1" applyFill="1" applyBorder="1" applyAlignment="1">
      <alignment horizontal="center" vertical="top"/>
    </xf>
    <xf numFmtId="0" fontId="1" fillId="2" borderId="15" xfId="0" applyFont="1" applyFill="1" applyBorder="1" applyAlignment="1">
      <alignment vertical="top" wrapText="1"/>
    </xf>
    <xf numFmtId="0" fontId="9" fillId="2" borderId="15" xfId="0" applyFont="1" applyFill="1" applyBorder="1" applyAlignment="1">
      <alignment horizontal="left" vertical="top" wrapText="1"/>
    </xf>
    <xf numFmtId="0" fontId="9" fillId="2" borderId="15" xfId="0" applyFont="1" applyFill="1" applyBorder="1" applyAlignment="1">
      <alignment horizontal="center" vertical="top"/>
    </xf>
    <xf numFmtId="4" fontId="9" fillId="2" borderId="15" xfId="0" applyNumberFormat="1" applyFont="1" applyFill="1" applyBorder="1" applyAlignment="1">
      <alignment horizontal="center" vertical="top"/>
    </xf>
    <xf numFmtId="4" fontId="1" fillId="2" borderId="15" xfId="0" applyNumberFormat="1" applyFont="1" applyFill="1" applyBorder="1" applyAlignment="1">
      <alignment horizontal="center" vertical="top"/>
    </xf>
    <xf numFmtId="0" fontId="1" fillId="2" borderId="15" xfId="0" applyFont="1" applyFill="1" applyBorder="1" applyAlignment="1">
      <alignment vertical="top" wrapText="1"/>
    </xf>
    <xf numFmtId="0" fontId="9" fillId="2" borderId="3" xfId="0" applyFont="1" applyFill="1" applyBorder="1" applyAlignment="1">
      <alignment horizontal="center" vertical="top" wrapText="1"/>
    </xf>
    <xf numFmtId="0" fontId="43" fillId="2" borderId="3" xfId="0" applyFont="1" applyFill="1" applyBorder="1" applyAlignment="1">
      <alignment horizontal="center" vertical="top" wrapText="1"/>
    </xf>
    <xf numFmtId="4" fontId="9" fillId="2" borderId="3" xfId="0" applyNumberFormat="1" applyFont="1" applyFill="1" applyBorder="1" applyAlignment="1">
      <alignment horizontal="center" vertical="top" wrapText="1"/>
    </xf>
    <xf numFmtId="4" fontId="1" fillId="2" borderId="15" xfId="0" applyNumberFormat="1" applyFont="1" applyFill="1" applyBorder="1" applyAlignment="1">
      <alignment horizontal="center"/>
    </xf>
    <xf numFmtId="0" fontId="32" fillId="2" borderId="18" xfId="0" applyFont="1" applyFill="1" applyBorder="1" applyAlignment="1">
      <alignment horizontal="left" vertical="top" wrapText="1"/>
    </xf>
  </cellXfs>
  <cellStyles count="4">
    <cellStyle name="Обычный" xfId="0" builtinId="0"/>
    <cellStyle name="Обычный_4 Трудовые ресурсы" xfId="1"/>
    <cellStyle name="Обычный_6 Расходы" xfId="2"/>
    <cellStyle name="Обычный_6_1 Доходы" xfId="3"/>
  </cellStyles>
  <dxfs count="0"/>
  <tableStyles count="0" defaultTableStyle="TableStyleMedium2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6"/>
  <sheetViews>
    <sheetView view="pageBreakPreview" topLeftCell="A46" zoomScale="130" zoomScaleNormal="110" zoomScaleSheetLayoutView="130" workbookViewId="0">
      <selection activeCell="N4" sqref="N4"/>
    </sheetView>
  </sheetViews>
  <sheetFormatPr defaultColWidth="8.85546875" defaultRowHeight="12.75"/>
  <cols>
    <col min="1" max="1" width="5" style="2" customWidth="1"/>
    <col min="2" max="2" width="48.7109375" style="1" customWidth="1"/>
    <col min="3" max="3" width="14.42578125" style="2" customWidth="1"/>
    <col min="4" max="4" width="13.28515625" style="1" customWidth="1"/>
    <col min="5" max="5" width="12.5703125" style="1" customWidth="1"/>
    <col min="6" max="6" width="0.140625" style="170" hidden="1" customWidth="1"/>
    <col min="7" max="7" width="15.140625" style="1" hidden="1" customWidth="1"/>
    <col min="8" max="8" width="8.85546875" style="1" hidden="1" customWidth="1"/>
    <col min="9" max="9" width="11.7109375" style="170" hidden="1" customWidth="1"/>
    <col min="10" max="10" width="8.5703125" style="1" customWidth="1"/>
    <col min="11" max="11" width="11" style="1" hidden="1" customWidth="1"/>
    <col min="12" max="12" width="8.85546875" style="1" hidden="1" customWidth="1"/>
    <col min="13" max="16384" width="8.85546875" style="1"/>
  </cols>
  <sheetData>
    <row r="1" spans="1:12" ht="13.5" customHeight="1">
      <c r="A1" s="345" t="s">
        <v>74</v>
      </c>
      <c r="B1" s="345"/>
      <c r="C1" s="345"/>
      <c r="D1" s="345"/>
      <c r="E1" s="345"/>
    </row>
    <row r="2" spans="1:12" ht="27.75" customHeight="1">
      <c r="A2" s="351" t="s">
        <v>43</v>
      </c>
      <c r="B2" s="351"/>
      <c r="C2" s="351"/>
      <c r="D2" s="351"/>
      <c r="E2" s="351"/>
    </row>
    <row r="3" spans="1:12" ht="36.75" customHeight="1">
      <c r="A3" s="357" t="s">
        <v>237</v>
      </c>
      <c r="B3" s="357"/>
      <c r="C3" s="357"/>
      <c r="D3" s="357"/>
      <c r="E3" s="357"/>
    </row>
    <row r="4" spans="1:12" ht="18.75" customHeight="1">
      <c r="A4" s="352" t="s">
        <v>325</v>
      </c>
      <c r="B4" s="352"/>
      <c r="C4" s="352"/>
      <c r="D4" s="352"/>
      <c r="E4" s="352"/>
    </row>
    <row r="5" spans="1:12" ht="13.5" customHeight="1" thickBot="1">
      <c r="E5" s="44"/>
    </row>
    <row r="6" spans="1:12" ht="24" customHeight="1">
      <c r="A6" s="362" t="s">
        <v>0</v>
      </c>
      <c r="B6" s="353" t="s">
        <v>1</v>
      </c>
      <c r="C6" s="355" t="s">
        <v>75</v>
      </c>
      <c r="D6" s="358" t="s">
        <v>326</v>
      </c>
      <c r="E6" s="360" t="s">
        <v>178</v>
      </c>
    </row>
    <row r="7" spans="1:12" ht="36" customHeight="1" thickBot="1">
      <c r="A7" s="363"/>
      <c r="B7" s="354"/>
      <c r="C7" s="356"/>
      <c r="D7" s="359"/>
      <c r="E7" s="361"/>
    </row>
    <row r="8" spans="1:12" s="55" customFormat="1" ht="15" customHeight="1" thickBot="1">
      <c r="A8" s="300" t="s">
        <v>76</v>
      </c>
      <c r="B8" s="301"/>
      <c r="C8" s="301"/>
      <c r="D8" s="346"/>
      <c r="E8" s="347"/>
      <c r="F8" s="171"/>
      <c r="I8" s="171"/>
    </row>
    <row r="9" spans="1:12" s="55" customFormat="1" ht="25.5">
      <c r="A9" s="57" t="s">
        <v>2</v>
      </c>
      <c r="B9" s="58" t="s">
        <v>154</v>
      </c>
      <c r="C9" s="59" t="s">
        <v>3</v>
      </c>
      <c r="D9" s="144">
        <f>12644</f>
        <v>12644</v>
      </c>
      <c r="E9" s="127">
        <f>D9/L9*100</f>
        <v>98.788967888116261</v>
      </c>
      <c r="F9" s="172">
        <v>13061</v>
      </c>
      <c r="G9" s="154"/>
      <c r="I9" s="171"/>
      <c r="L9" s="144">
        <v>12799</v>
      </c>
    </row>
    <row r="10" spans="1:12" s="52" customFormat="1" ht="15.75">
      <c r="A10" s="62" t="s">
        <v>4</v>
      </c>
      <c r="B10" s="63" t="s">
        <v>179</v>
      </c>
      <c r="C10" s="64" t="s">
        <v>3</v>
      </c>
      <c r="D10" s="145">
        <v>5</v>
      </c>
      <c r="E10" s="127">
        <f t="shared" ref="E10:E16" si="0">D10/L10*100</f>
        <v>27.777777777777779</v>
      </c>
      <c r="F10" s="173">
        <v>54</v>
      </c>
      <c r="G10" s="155"/>
      <c r="I10" s="171"/>
      <c r="L10" s="145">
        <v>18</v>
      </c>
    </row>
    <row r="11" spans="1:12" s="52" customFormat="1" ht="15.75">
      <c r="A11" s="62" t="s">
        <v>5</v>
      </c>
      <c r="B11" s="63" t="s">
        <v>77</v>
      </c>
      <c r="C11" s="64" t="s">
        <v>3</v>
      </c>
      <c r="D11" s="145">
        <v>80</v>
      </c>
      <c r="E11" s="127">
        <f t="shared" si="0"/>
        <v>111.11111111111111</v>
      </c>
      <c r="F11" s="173">
        <v>177</v>
      </c>
      <c r="G11" s="155"/>
      <c r="I11" s="171"/>
      <c r="L11" s="145">
        <v>72</v>
      </c>
    </row>
    <row r="12" spans="1:12" s="52" customFormat="1" ht="15.75">
      <c r="A12" s="62" t="s">
        <v>51</v>
      </c>
      <c r="B12" s="63" t="s">
        <v>277</v>
      </c>
      <c r="C12" s="64" t="s">
        <v>3</v>
      </c>
      <c r="D12" s="145">
        <v>22</v>
      </c>
      <c r="E12" s="127" t="s">
        <v>280</v>
      </c>
      <c r="F12" s="173">
        <v>28</v>
      </c>
      <c r="G12" s="155"/>
      <c r="I12" s="171"/>
      <c r="L12" s="145">
        <v>-13</v>
      </c>
    </row>
    <row r="13" spans="1:12" s="52" customFormat="1" ht="15.75">
      <c r="A13" s="65" t="s">
        <v>69</v>
      </c>
      <c r="B13" s="63" t="s">
        <v>82</v>
      </c>
      <c r="C13" s="66" t="s">
        <v>202</v>
      </c>
      <c r="D13" s="152">
        <f>D10/D9*1000</f>
        <v>0.39544447959506485</v>
      </c>
      <c r="E13" s="127">
        <f t="shared" si="0"/>
        <v>28.118299412984637</v>
      </c>
      <c r="F13" s="174">
        <f>F10/F9*1000</f>
        <v>4.13444606079167</v>
      </c>
      <c r="G13" s="155"/>
      <c r="I13" s="171"/>
      <c r="L13" s="152">
        <f>L10/L9*1000</f>
        <v>1.4063598718649895</v>
      </c>
    </row>
    <row r="14" spans="1:12" s="52" customFormat="1" ht="15.75">
      <c r="A14" s="62" t="s">
        <v>68</v>
      </c>
      <c r="B14" s="63" t="s">
        <v>83</v>
      </c>
      <c r="C14" s="66" t="s">
        <v>202</v>
      </c>
      <c r="D14" s="152">
        <f>D11/D9*1000</f>
        <v>6.3271116735210375</v>
      </c>
      <c r="E14" s="127">
        <f t="shared" si="0"/>
        <v>112.47319765193855</v>
      </c>
      <c r="F14" s="174">
        <f>F11/F9*1000</f>
        <v>13.551795421483806</v>
      </c>
      <c r="G14" s="155"/>
      <c r="I14" s="171"/>
      <c r="L14" s="152">
        <f>L11/L9*1000</f>
        <v>5.6254394874599578</v>
      </c>
    </row>
    <row r="15" spans="1:12" s="52" customFormat="1" ht="15.75">
      <c r="A15" s="65" t="s">
        <v>70</v>
      </c>
      <c r="B15" s="63" t="s">
        <v>84</v>
      </c>
      <c r="C15" s="66" t="s">
        <v>202</v>
      </c>
      <c r="D15" s="152">
        <f>(D10-D11)/D9*1000</f>
        <v>-5.9316671939259731</v>
      </c>
      <c r="E15" s="127">
        <f t="shared" si="0"/>
        <v>140.59149706492323</v>
      </c>
      <c r="F15" s="174">
        <f>F13-F14</f>
        <v>-9.4173493606921355</v>
      </c>
      <c r="G15" s="155"/>
      <c r="I15" s="171"/>
      <c r="L15" s="152">
        <f>(L10-L11)/L9*1000</f>
        <v>-4.2190796155949677</v>
      </c>
    </row>
    <row r="16" spans="1:12" s="52" customFormat="1" ht="13.5" customHeight="1" thickBot="1">
      <c r="A16" s="67" t="s">
        <v>152</v>
      </c>
      <c r="B16" s="68" t="s">
        <v>71</v>
      </c>
      <c r="C16" s="66" t="s">
        <v>202</v>
      </c>
      <c r="D16" s="153">
        <f>D12/D9*1000</f>
        <v>1.7399557102182852</v>
      </c>
      <c r="E16" s="127" t="s">
        <v>280</v>
      </c>
      <c r="F16" s="175">
        <v>2.14</v>
      </c>
      <c r="G16" s="155"/>
      <c r="I16" s="171"/>
      <c r="L16" s="153">
        <f>L12/L9*1000</f>
        <v>-1.0157043519024924</v>
      </c>
    </row>
    <row r="17" spans="1:9" ht="16.5" customHeight="1" thickBot="1">
      <c r="A17" s="348" t="s">
        <v>302</v>
      </c>
      <c r="B17" s="349"/>
      <c r="C17" s="349"/>
      <c r="D17" s="349"/>
      <c r="E17" s="350"/>
    </row>
    <row r="18" spans="1:9" s="55" customFormat="1" ht="25.9" customHeight="1">
      <c r="A18" s="328" t="s">
        <v>44</v>
      </c>
      <c r="B18" s="80" t="s">
        <v>250</v>
      </c>
      <c r="C18" s="83" t="s">
        <v>3</v>
      </c>
      <c r="D18" s="130">
        <v>2885</v>
      </c>
      <c r="E18" s="138">
        <v>100.2</v>
      </c>
      <c r="F18" s="171"/>
      <c r="I18" s="171"/>
    </row>
    <row r="19" spans="1:9" s="55" customFormat="1" ht="11.25" customHeight="1">
      <c r="A19" s="320"/>
      <c r="B19" s="309" t="s">
        <v>204</v>
      </c>
      <c r="C19" s="310"/>
      <c r="D19" s="310"/>
      <c r="E19" s="319"/>
      <c r="F19" s="171"/>
      <c r="I19" s="171"/>
    </row>
    <row r="20" spans="1:9" s="55" customFormat="1">
      <c r="A20" s="320"/>
      <c r="B20" s="84" t="s">
        <v>21</v>
      </c>
      <c r="C20" s="64" t="s">
        <v>3</v>
      </c>
      <c r="D20" s="145">
        <v>199</v>
      </c>
      <c r="E20" s="128">
        <v>92.3</v>
      </c>
      <c r="F20" s="171"/>
      <c r="I20" s="171"/>
    </row>
    <row r="21" spans="1:9" s="55" customFormat="1">
      <c r="A21" s="320"/>
      <c r="B21" s="84" t="s">
        <v>22</v>
      </c>
      <c r="C21" s="64" t="s">
        <v>3</v>
      </c>
      <c r="D21" s="145"/>
      <c r="E21" s="128"/>
      <c r="F21" s="171"/>
      <c r="I21" s="171"/>
    </row>
    <row r="22" spans="1:9" s="55" customFormat="1">
      <c r="A22" s="320"/>
      <c r="B22" s="84" t="s">
        <v>18</v>
      </c>
      <c r="C22" s="64" t="s">
        <v>3</v>
      </c>
      <c r="D22" s="145">
        <v>1783</v>
      </c>
      <c r="E22" s="128">
        <v>101.2</v>
      </c>
      <c r="F22" s="171"/>
      <c r="I22" s="171"/>
    </row>
    <row r="23" spans="1:9" s="55" customFormat="1" ht="27.75" customHeight="1">
      <c r="A23" s="320"/>
      <c r="B23" s="84" t="s">
        <v>23</v>
      </c>
      <c r="C23" s="64" t="s">
        <v>3</v>
      </c>
      <c r="D23" s="146"/>
      <c r="E23" s="148"/>
      <c r="F23" s="171"/>
      <c r="I23" s="171"/>
    </row>
    <row r="24" spans="1:9" s="55" customFormat="1">
      <c r="A24" s="320"/>
      <c r="B24" s="84" t="s">
        <v>252</v>
      </c>
      <c r="C24" s="64" t="s">
        <v>3</v>
      </c>
      <c r="D24" s="146"/>
      <c r="E24" s="148"/>
      <c r="F24" s="171"/>
      <c r="I24" s="171"/>
    </row>
    <row r="25" spans="1:9" s="55" customFormat="1" ht="37.5" customHeight="1">
      <c r="A25" s="320"/>
      <c r="B25" s="84" t="s">
        <v>24</v>
      </c>
      <c r="C25" s="64" t="s">
        <v>3</v>
      </c>
      <c r="D25" s="146"/>
      <c r="E25" s="148"/>
      <c r="F25" s="171"/>
      <c r="I25" s="171"/>
    </row>
    <row r="26" spans="1:9" s="55" customFormat="1">
      <c r="A26" s="320"/>
      <c r="B26" s="84" t="s">
        <v>25</v>
      </c>
      <c r="C26" s="64" t="s">
        <v>3</v>
      </c>
      <c r="D26" s="146"/>
      <c r="E26" s="148"/>
      <c r="F26" s="171"/>
      <c r="I26" s="171"/>
    </row>
    <row r="27" spans="1:9" s="55" customFormat="1" ht="25.5">
      <c r="A27" s="320"/>
      <c r="B27" s="84" t="s">
        <v>248</v>
      </c>
      <c r="C27" s="64" t="s">
        <v>3</v>
      </c>
      <c r="D27" s="146"/>
      <c r="E27" s="148"/>
      <c r="F27" s="171"/>
      <c r="I27" s="171"/>
    </row>
    <row r="28" spans="1:9" s="55" customFormat="1" ht="25.5">
      <c r="A28" s="320"/>
      <c r="B28" s="84" t="s">
        <v>284</v>
      </c>
      <c r="C28" s="64" t="s">
        <v>3</v>
      </c>
      <c r="D28" s="147">
        <v>23</v>
      </c>
      <c r="E28" s="149">
        <v>126.2</v>
      </c>
      <c r="F28" s="171"/>
      <c r="I28" s="171"/>
    </row>
    <row r="29" spans="1:9" s="55" customFormat="1">
      <c r="A29" s="320"/>
      <c r="B29" s="84" t="s">
        <v>20</v>
      </c>
      <c r="C29" s="64" t="s">
        <v>3</v>
      </c>
      <c r="D29" s="147">
        <v>450</v>
      </c>
      <c r="E29" s="149">
        <v>95.1</v>
      </c>
      <c r="F29" s="171"/>
      <c r="I29" s="171"/>
    </row>
    <row r="30" spans="1:9" s="55" customFormat="1">
      <c r="A30" s="320"/>
      <c r="B30" s="84" t="s">
        <v>26</v>
      </c>
      <c r="C30" s="64" t="s">
        <v>3</v>
      </c>
      <c r="D30" s="147">
        <v>312</v>
      </c>
      <c r="E30" s="149">
        <v>100.7</v>
      </c>
      <c r="F30" s="171"/>
      <c r="I30" s="171"/>
    </row>
    <row r="31" spans="1:9" s="55" customFormat="1" ht="25.5">
      <c r="A31" s="320"/>
      <c r="B31" s="84" t="s">
        <v>27</v>
      </c>
      <c r="C31" s="64" t="s">
        <v>3</v>
      </c>
      <c r="D31" s="146"/>
      <c r="E31" s="148"/>
      <c r="F31" s="171"/>
      <c r="I31" s="171"/>
    </row>
    <row r="32" spans="1:9" s="55" customFormat="1" ht="25.5">
      <c r="A32" s="329"/>
      <c r="B32" s="84" t="s">
        <v>28</v>
      </c>
      <c r="C32" s="64" t="s">
        <v>3</v>
      </c>
      <c r="D32" s="147">
        <v>44</v>
      </c>
      <c r="E32" s="149">
        <v>260.5</v>
      </c>
      <c r="F32" s="171"/>
      <c r="I32" s="171"/>
    </row>
    <row r="33" spans="1:12" s="52" customFormat="1" ht="27" customHeight="1">
      <c r="A33" s="62" t="s">
        <v>52</v>
      </c>
      <c r="B33" s="68" t="s">
        <v>187</v>
      </c>
      <c r="C33" s="64" t="s">
        <v>42</v>
      </c>
      <c r="D33" s="123">
        <v>0.51</v>
      </c>
      <c r="E33" s="149">
        <f>D33/L33*100</f>
        <v>63.749999999999993</v>
      </c>
      <c r="F33" s="171"/>
      <c r="I33" s="171"/>
      <c r="L33" s="123">
        <v>0.8</v>
      </c>
    </row>
    <row r="34" spans="1:12" ht="25.5">
      <c r="A34" s="303" t="s">
        <v>50</v>
      </c>
      <c r="B34" s="150" t="s">
        <v>188</v>
      </c>
      <c r="C34" s="151" t="s">
        <v>41</v>
      </c>
      <c r="D34" s="147">
        <v>24</v>
      </c>
      <c r="E34" s="149">
        <f>D34/L34*100</f>
        <v>104.34782608695652</v>
      </c>
      <c r="L34" s="147">
        <v>23</v>
      </c>
    </row>
    <row r="35" spans="1:12">
      <c r="A35" s="320"/>
      <c r="B35" s="322" t="s">
        <v>195</v>
      </c>
      <c r="C35" s="323"/>
      <c r="D35" s="323"/>
      <c r="E35" s="324"/>
    </row>
    <row r="36" spans="1:12">
      <c r="A36" s="320"/>
      <c r="B36" s="150" t="s">
        <v>45</v>
      </c>
      <c r="C36" s="151" t="s">
        <v>41</v>
      </c>
      <c r="D36" s="235"/>
      <c r="E36" s="128"/>
    </row>
    <row r="37" spans="1:12" ht="25.5">
      <c r="A37" s="320"/>
      <c r="B37" s="150" t="s">
        <v>235</v>
      </c>
      <c r="C37" s="151"/>
      <c r="D37" s="235"/>
      <c r="E37" s="128"/>
    </row>
    <row r="38" spans="1:12">
      <c r="A38" s="320"/>
      <c r="B38" s="150" t="s">
        <v>296</v>
      </c>
      <c r="C38" s="151" t="s">
        <v>41</v>
      </c>
      <c r="D38" s="235">
        <v>9</v>
      </c>
      <c r="E38" s="129">
        <v>300</v>
      </c>
      <c r="L38" s="1">
        <v>3</v>
      </c>
    </row>
    <row r="39" spans="1:12">
      <c r="A39" s="320"/>
      <c r="B39" s="63" t="s">
        <v>180</v>
      </c>
      <c r="C39" s="64" t="s">
        <v>41</v>
      </c>
      <c r="D39" s="120"/>
      <c r="E39" s="132"/>
    </row>
    <row r="40" spans="1:12" ht="25.5">
      <c r="A40" s="320"/>
      <c r="B40" s="63" t="s">
        <v>235</v>
      </c>
      <c r="C40" s="107"/>
      <c r="D40" s="120"/>
      <c r="E40" s="133"/>
    </row>
    <row r="41" spans="1:12">
      <c r="A41" s="320"/>
      <c r="B41" s="333" t="s">
        <v>80</v>
      </c>
      <c r="C41" s="334"/>
      <c r="D41" s="334"/>
      <c r="E41" s="335"/>
    </row>
    <row r="42" spans="1:12">
      <c r="A42" s="320"/>
      <c r="B42" s="108" t="s">
        <v>21</v>
      </c>
      <c r="C42" s="64" t="s">
        <v>41</v>
      </c>
      <c r="D42" s="120"/>
      <c r="E42" s="132"/>
    </row>
    <row r="43" spans="1:12">
      <c r="A43" s="320"/>
      <c r="B43" s="108" t="s">
        <v>22</v>
      </c>
      <c r="C43" s="64" t="s">
        <v>41</v>
      </c>
      <c r="D43" s="120"/>
      <c r="E43" s="132"/>
    </row>
    <row r="44" spans="1:12">
      <c r="A44" s="320"/>
      <c r="B44" s="108" t="s">
        <v>18</v>
      </c>
      <c r="C44" s="64" t="s">
        <v>41</v>
      </c>
      <c r="D44" s="120"/>
      <c r="E44" s="132"/>
    </row>
    <row r="45" spans="1:12" ht="12.75" customHeight="1">
      <c r="A45" s="320"/>
      <c r="B45" s="108" t="s">
        <v>23</v>
      </c>
      <c r="C45" s="64" t="s">
        <v>41</v>
      </c>
      <c r="D45" s="120"/>
      <c r="E45" s="132"/>
    </row>
    <row r="46" spans="1:12">
      <c r="A46" s="320"/>
      <c r="B46" s="108" t="s">
        <v>247</v>
      </c>
      <c r="C46" s="64" t="s">
        <v>41</v>
      </c>
      <c r="D46" s="120"/>
      <c r="E46" s="132"/>
    </row>
    <row r="47" spans="1:12" ht="36" customHeight="1">
      <c r="A47" s="320"/>
      <c r="B47" s="108" t="s">
        <v>24</v>
      </c>
      <c r="C47" s="64" t="s">
        <v>41</v>
      </c>
      <c r="D47" s="120"/>
      <c r="E47" s="132"/>
    </row>
    <row r="48" spans="1:12" ht="11.25" customHeight="1">
      <c r="A48" s="320"/>
      <c r="B48" s="108" t="s">
        <v>25</v>
      </c>
      <c r="C48" s="64" t="s">
        <v>41</v>
      </c>
      <c r="D48" s="120"/>
      <c r="E48" s="132"/>
    </row>
    <row r="49" spans="1:9">
      <c r="A49" s="320"/>
      <c r="B49" s="108" t="s">
        <v>20</v>
      </c>
      <c r="C49" s="64" t="s">
        <v>41</v>
      </c>
      <c r="D49" s="120"/>
      <c r="E49" s="132"/>
    </row>
    <row r="50" spans="1:9">
      <c r="A50" s="320"/>
      <c r="B50" s="108" t="s">
        <v>26</v>
      </c>
      <c r="C50" s="64" t="s">
        <v>41</v>
      </c>
      <c r="D50" s="120"/>
      <c r="E50" s="132"/>
    </row>
    <row r="51" spans="1:9" ht="25.5">
      <c r="A51" s="320"/>
      <c r="B51" s="108" t="s">
        <v>27</v>
      </c>
      <c r="C51" s="64" t="s">
        <v>41</v>
      </c>
      <c r="D51" s="120"/>
      <c r="E51" s="132"/>
    </row>
    <row r="52" spans="1:9" ht="24" customHeight="1">
      <c r="A52" s="329"/>
      <c r="B52" s="108" t="s">
        <v>28</v>
      </c>
      <c r="C52" s="64" t="s">
        <v>41</v>
      </c>
      <c r="D52" s="120"/>
      <c r="E52" s="132"/>
    </row>
    <row r="53" spans="1:9" s="55" customFormat="1" ht="25.5">
      <c r="A53" s="303" t="s">
        <v>53</v>
      </c>
      <c r="B53" s="63" t="s">
        <v>189</v>
      </c>
      <c r="C53" s="70" t="s">
        <v>15</v>
      </c>
      <c r="D53" s="244">
        <v>43588</v>
      </c>
      <c r="E53" s="131">
        <v>116.1</v>
      </c>
      <c r="F53" s="171"/>
      <c r="I53" s="171"/>
    </row>
    <row r="54" spans="1:9" s="55" customFormat="1">
      <c r="A54" s="320"/>
      <c r="B54" s="309" t="s">
        <v>78</v>
      </c>
      <c r="C54" s="310"/>
      <c r="D54" s="310"/>
      <c r="E54" s="319"/>
      <c r="F54" s="171"/>
      <c r="I54" s="171"/>
    </row>
    <row r="55" spans="1:9" s="55" customFormat="1">
      <c r="A55" s="320"/>
      <c r="B55" s="84" t="s">
        <v>21</v>
      </c>
      <c r="C55" s="70" t="s">
        <v>15</v>
      </c>
      <c r="D55" s="245">
        <v>38170</v>
      </c>
      <c r="E55" s="132">
        <v>107.3</v>
      </c>
      <c r="F55" s="171"/>
      <c r="I55" s="171"/>
    </row>
    <row r="56" spans="1:9" s="55" customFormat="1">
      <c r="A56" s="320"/>
      <c r="B56" s="84" t="s">
        <v>22</v>
      </c>
      <c r="C56" s="70" t="s">
        <v>15</v>
      </c>
      <c r="D56" s="245"/>
      <c r="E56" s="126"/>
      <c r="F56" s="171"/>
      <c r="I56" s="171"/>
    </row>
    <row r="57" spans="1:9" s="55" customFormat="1">
      <c r="A57" s="320"/>
      <c r="B57" s="84" t="s">
        <v>18</v>
      </c>
      <c r="C57" s="70" t="s">
        <v>15</v>
      </c>
      <c r="D57" s="246">
        <v>45440</v>
      </c>
      <c r="E57" s="132">
        <v>121</v>
      </c>
      <c r="F57" s="171"/>
      <c r="I57" s="171"/>
    </row>
    <row r="58" spans="1:9" s="55" customFormat="1" ht="27.75" customHeight="1">
      <c r="A58" s="320"/>
      <c r="B58" s="84" t="s">
        <v>23</v>
      </c>
      <c r="C58" s="70" t="s">
        <v>15</v>
      </c>
      <c r="D58" s="123"/>
      <c r="E58" s="140"/>
      <c r="F58" s="171"/>
      <c r="I58" s="171"/>
    </row>
    <row r="59" spans="1:9" s="55" customFormat="1">
      <c r="A59" s="320"/>
      <c r="B59" s="84" t="s">
        <v>252</v>
      </c>
      <c r="C59" s="70" t="s">
        <v>15</v>
      </c>
      <c r="D59" s="123"/>
      <c r="E59" s="140"/>
      <c r="F59" s="171"/>
      <c r="I59" s="171"/>
    </row>
    <row r="60" spans="1:9" s="55" customFormat="1" ht="36.75" customHeight="1">
      <c r="A60" s="320"/>
      <c r="B60" s="84" t="s">
        <v>24</v>
      </c>
      <c r="C60" s="70" t="s">
        <v>15</v>
      </c>
      <c r="D60" s="123"/>
      <c r="E60" s="140"/>
      <c r="F60" s="171"/>
      <c r="I60" s="171"/>
    </row>
    <row r="61" spans="1:9" s="55" customFormat="1">
      <c r="A61" s="320"/>
      <c r="B61" s="84" t="s">
        <v>25</v>
      </c>
      <c r="C61" s="70" t="s">
        <v>15</v>
      </c>
      <c r="D61" s="123"/>
      <c r="E61" s="140"/>
      <c r="F61" s="171"/>
      <c r="I61" s="171"/>
    </row>
    <row r="62" spans="1:9" s="55" customFormat="1" ht="25.5">
      <c r="A62" s="320"/>
      <c r="B62" s="84" t="s">
        <v>248</v>
      </c>
      <c r="C62" s="70" t="s">
        <v>15</v>
      </c>
      <c r="D62" s="123"/>
      <c r="E62" s="140"/>
      <c r="F62" s="171"/>
      <c r="I62" s="171"/>
    </row>
    <row r="63" spans="1:9" s="55" customFormat="1" ht="27" customHeight="1">
      <c r="A63" s="320"/>
      <c r="B63" s="109" t="s">
        <v>285</v>
      </c>
      <c r="C63" s="70" t="s">
        <v>15</v>
      </c>
      <c r="D63" s="244">
        <v>56867</v>
      </c>
      <c r="E63" s="131">
        <v>111.3</v>
      </c>
      <c r="F63" s="171"/>
      <c r="I63" s="171"/>
    </row>
    <row r="64" spans="1:9" s="55" customFormat="1">
      <c r="A64" s="320"/>
      <c r="B64" s="84" t="s">
        <v>20</v>
      </c>
      <c r="C64" s="70" t="s">
        <v>15</v>
      </c>
      <c r="D64" s="244">
        <v>41647</v>
      </c>
      <c r="E64" s="131">
        <v>107.6</v>
      </c>
      <c r="F64" s="171"/>
      <c r="I64" s="171"/>
    </row>
    <row r="65" spans="1:9" s="55" customFormat="1">
      <c r="A65" s="320"/>
      <c r="B65" s="84" t="s">
        <v>26</v>
      </c>
      <c r="C65" s="70" t="s">
        <v>15</v>
      </c>
      <c r="D65" s="244">
        <v>39147</v>
      </c>
      <c r="E65" s="131">
        <v>107</v>
      </c>
      <c r="F65" s="171"/>
      <c r="I65" s="171"/>
    </row>
    <row r="66" spans="1:9" s="55" customFormat="1" ht="25.5">
      <c r="A66" s="320"/>
      <c r="B66" s="84" t="s">
        <v>27</v>
      </c>
      <c r="C66" s="70" t="s">
        <v>15</v>
      </c>
      <c r="D66" s="123"/>
      <c r="E66" s="140"/>
      <c r="F66" s="171"/>
      <c r="I66" s="171"/>
    </row>
    <row r="67" spans="1:9" s="55" customFormat="1" ht="26.25" thickBot="1">
      <c r="A67" s="321"/>
      <c r="B67" s="110" t="s">
        <v>28</v>
      </c>
      <c r="C67" s="71" t="s">
        <v>15</v>
      </c>
      <c r="D67" s="136">
        <v>33933</v>
      </c>
      <c r="E67" s="134">
        <v>73</v>
      </c>
      <c r="F67" s="171"/>
      <c r="I67" s="171"/>
    </row>
    <row r="68" spans="1:9" s="52" customFormat="1" ht="18" customHeight="1" thickBot="1">
      <c r="A68" s="330" t="s">
        <v>268</v>
      </c>
      <c r="B68" s="331"/>
      <c r="C68" s="331"/>
      <c r="D68" s="331"/>
      <c r="E68" s="332"/>
      <c r="F68" s="171"/>
      <c r="I68" s="171"/>
    </row>
    <row r="69" spans="1:9" s="52" customFormat="1" ht="79.5" customHeight="1">
      <c r="A69" s="76" t="s">
        <v>46</v>
      </c>
      <c r="B69" s="80" t="s">
        <v>85</v>
      </c>
      <c r="C69" s="69" t="s">
        <v>54</v>
      </c>
      <c r="D69" s="247">
        <v>2835417</v>
      </c>
      <c r="E69" s="135">
        <v>132.22999999999999</v>
      </c>
      <c r="F69" s="171"/>
      <c r="I69" s="171"/>
    </row>
    <row r="70" spans="1:9" s="52" customFormat="1" ht="37.9" customHeight="1">
      <c r="A70" s="64" t="s">
        <v>55</v>
      </c>
      <c r="B70" s="89" t="s">
        <v>181</v>
      </c>
      <c r="C70" s="64"/>
      <c r="D70" s="64"/>
      <c r="E70" s="64"/>
      <c r="F70" s="171"/>
      <c r="I70" s="171"/>
    </row>
    <row r="71" spans="1:9" s="52" customFormat="1" ht="20.25" customHeight="1">
      <c r="A71" s="88"/>
      <c r="B71" s="89" t="s">
        <v>242</v>
      </c>
      <c r="C71" s="64" t="s">
        <v>79</v>
      </c>
      <c r="D71" s="292">
        <v>5377</v>
      </c>
      <c r="E71" s="293">
        <v>83.2</v>
      </c>
      <c r="F71" s="176">
        <v>13896.918</v>
      </c>
      <c r="I71" s="171"/>
    </row>
    <row r="72" spans="1:9" s="52" customFormat="1" ht="21.75" customHeight="1">
      <c r="A72" s="88"/>
      <c r="B72" s="89" t="s">
        <v>241</v>
      </c>
      <c r="C72" s="64" t="s">
        <v>79</v>
      </c>
      <c r="D72" s="294">
        <v>20174</v>
      </c>
      <c r="E72" s="293">
        <v>98.3</v>
      </c>
      <c r="F72" s="177">
        <v>0</v>
      </c>
      <c r="I72" s="171"/>
    </row>
    <row r="73" spans="1:9" s="52" customFormat="1" ht="20.25" customHeight="1">
      <c r="A73" s="88"/>
      <c r="B73" s="89" t="s">
        <v>275</v>
      </c>
      <c r="C73" s="64" t="s">
        <v>79</v>
      </c>
      <c r="D73" s="292">
        <v>10401</v>
      </c>
      <c r="E73" s="293">
        <v>105.2</v>
      </c>
      <c r="F73" s="176">
        <v>38490.050999999999</v>
      </c>
      <c r="I73" s="171"/>
    </row>
    <row r="74" spans="1:9" s="52" customFormat="1" ht="23.25" customHeight="1">
      <c r="A74" s="88"/>
      <c r="B74" s="89" t="s">
        <v>243</v>
      </c>
      <c r="C74" s="64" t="s">
        <v>276</v>
      </c>
      <c r="D74" s="292">
        <v>12106</v>
      </c>
      <c r="E74" s="293">
        <v>128.80000000000001</v>
      </c>
      <c r="F74" s="176">
        <v>27112.741999999998</v>
      </c>
      <c r="I74" s="171"/>
    </row>
    <row r="75" spans="1:9" s="52" customFormat="1" ht="23.25" customHeight="1">
      <c r="A75" s="88"/>
      <c r="B75" s="89" t="s">
        <v>244</v>
      </c>
      <c r="C75" s="64" t="s">
        <v>245</v>
      </c>
      <c r="D75" s="292">
        <v>97</v>
      </c>
      <c r="E75" s="293">
        <v>88.1</v>
      </c>
      <c r="F75" s="178">
        <v>290.45999999999998</v>
      </c>
      <c r="I75" s="171"/>
    </row>
    <row r="76" spans="1:9" s="52" customFormat="1" ht="23.25" customHeight="1">
      <c r="A76" s="88"/>
      <c r="B76" s="89" t="s">
        <v>327</v>
      </c>
      <c r="C76" s="64" t="s">
        <v>276</v>
      </c>
      <c r="D76" s="292">
        <v>1608</v>
      </c>
      <c r="E76" s="293" t="s">
        <v>280</v>
      </c>
      <c r="F76" s="298"/>
      <c r="I76" s="171"/>
    </row>
    <row r="77" spans="1:9" s="56" customFormat="1" ht="20.25" customHeight="1" thickBot="1">
      <c r="A77" s="336" t="s">
        <v>303</v>
      </c>
      <c r="B77" s="337"/>
      <c r="C77" s="337"/>
      <c r="D77" s="337"/>
      <c r="E77" s="338"/>
      <c r="F77" s="179"/>
      <c r="I77" s="179"/>
    </row>
    <row r="78" spans="1:9" s="52" customFormat="1" ht="25.5">
      <c r="A78" s="339" t="s">
        <v>56</v>
      </c>
      <c r="B78" s="114" t="s">
        <v>271</v>
      </c>
      <c r="C78" s="111" t="s">
        <v>54</v>
      </c>
      <c r="D78" s="248">
        <v>257320</v>
      </c>
      <c r="E78" s="138">
        <v>109.3</v>
      </c>
      <c r="F78" s="171"/>
      <c r="I78" s="171"/>
    </row>
    <row r="79" spans="1:9" s="113" customFormat="1" ht="13.5" thickBot="1">
      <c r="A79" s="340"/>
      <c r="B79" s="342"/>
      <c r="C79" s="343"/>
      <c r="D79" s="343"/>
      <c r="E79" s="344"/>
      <c r="F79" s="180"/>
      <c r="I79" s="180"/>
    </row>
    <row r="80" spans="1:9" s="52" customFormat="1">
      <c r="A80" s="340"/>
      <c r="B80" s="115" t="s">
        <v>272</v>
      </c>
      <c r="C80" s="112" t="s">
        <v>54</v>
      </c>
      <c r="D80" s="248">
        <v>257320</v>
      </c>
      <c r="E80" s="129">
        <v>109.3</v>
      </c>
      <c r="F80" s="171"/>
      <c r="I80" s="171"/>
    </row>
    <row r="81" spans="1:12" s="52" customFormat="1" ht="13.5" thickBot="1">
      <c r="A81" s="341"/>
      <c r="B81" s="115" t="s">
        <v>273</v>
      </c>
      <c r="C81" s="112" t="s">
        <v>54</v>
      </c>
      <c r="D81" s="117"/>
      <c r="E81" s="129"/>
      <c r="F81" s="171"/>
      <c r="I81" s="171"/>
    </row>
    <row r="82" spans="1:12" s="52" customFormat="1" ht="27.6" customHeight="1">
      <c r="A82" s="303" t="s">
        <v>57</v>
      </c>
      <c r="B82" s="81" t="s">
        <v>6</v>
      </c>
      <c r="C82" s="81"/>
      <c r="D82" s="81"/>
      <c r="E82" s="81"/>
      <c r="F82" s="171"/>
      <c r="I82" s="171"/>
    </row>
    <row r="83" spans="1:12" s="52" customFormat="1" ht="12" customHeight="1">
      <c r="A83" s="320"/>
      <c r="B83" s="61" t="s">
        <v>7</v>
      </c>
      <c r="C83" s="64" t="s">
        <v>79</v>
      </c>
      <c r="D83" s="120"/>
      <c r="E83" s="126"/>
      <c r="F83" s="171"/>
      <c r="I83" s="171"/>
    </row>
    <row r="84" spans="1:12" s="52" customFormat="1">
      <c r="A84" s="320"/>
      <c r="B84" s="61" t="s">
        <v>8</v>
      </c>
      <c r="C84" s="64" t="s">
        <v>79</v>
      </c>
      <c r="D84" s="120"/>
      <c r="E84" s="126"/>
      <c r="F84" s="171"/>
      <c r="I84" s="171"/>
    </row>
    <row r="85" spans="1:12" s="52" customFormat="1" ht="12" customHeight="1">
      <c r="A85" s="320"/>
      <c r="B85" s="61" t="s">
        <v>12</v>
      </c>
      <c r="C85" s="64" t="s">
        <v>79</v>
      </c>
      <c r="D85" s="120"/>
      <c r="E85" s="126"/>
      <c r="F85" s="171"/>
      <c r="I85" s="171"/>
    </row>
    <row r="86" spans="1:12" s="52" customFormat="1" ht="11.25" customHeight="1">
      <c r="A86" s="320"/>
      <c r="B86" s="61" t="s">
        <v>11</v>
      </c>
      <c r="C86" s="64" t="s">
        <v>79</v>
      </c>
      <c r="D86" s="120"/>
      <c r="E86" s="126"/>
      <c r="F86" s="171"/>
      <c r="I86" s="171"/>
    </row>
    <row r="87" spans="1:12" s="52" customFormat="1" ht="10.5" customHeight="1">
      <c r="A87" s="320"/>
      <c r="B87" s="61" t="s">
        <v>9</v>
      </c>
      <c r="C87" s="64" t="s">
        <v>14</v>
      </c>
      <c r="D87" s="120"/>
      <c r="E87" s="126"/>
      <c r="F87" s="171"/>
      <c r="I87" s="171"/>
    </row>
    <row r="88" spans="1:12" s="52" customFormat="1" ht="12" customHeight="1" thickBot="1">
      <c r="A88" s="329"/>
      <c r="B88" s="61" t="s">
        <v>10</v>
      </c>
      <c r="C88" s="64" t="s">
        <v>13</v>
      </c>
      <c r="D88" s="120"/>
      <c r="E88" s="126"/>
      <c r="F88" s="171"/>
      <c r="I88" s="171"/>
    </row>
    <row r="89" spans="1:12" s="52" customFormat="1" ht="18" customHeight="1" thickBot="1">
      <c r="A89" s="325" t="s">
        <v>304</v>
      </c>
      <c r="B89" s="326"/>
      <c r="C89" s="326"/>
      <c r="D89" s="326"/>
      <c r="E89" s="327"/>
      <c r="F89" s="171"/>
      <c r="I89" s="171"/>
      <c r="L89" s="158"/>
    </row>
    <row r="90" spans="1:12" s="52" customFormat="1">
      <c r="A90" s="76" t="s">
        <v>182</v>
      </c>
      <c r="B90" s="77" t="s">
        <v>60</v>
      </c>
      <c r="C90" s="69" t="s">
        <v>16</v>
      </c>
      <c r="D90" s="130">
        <v>50447</v>
      </c>
      <c r="E90" s="139">
        <v>98.7</v>
      </c>
      <c r="F90" s="171"/>
      <c r="I90" s="171"/>
      <c r="L90" s="299"/>
    </row>
    <row r="91" spans="1:12" s="52" customFormat="1">
      <c r="A91" s="62" t="s">
        <v>47</v>
      </c>
      <c r="B91" s="68" t="s">
        <v>61</v>
      </c>
      <c r="C91" s="70" t="s">
        <v>16</v>
      </c>
      <c r="D91" s="245">
        <v>2279</v>
      </c>
      <c r="E91" s="132">
        <v>108.2</v>
      </c>
      <c r="F91" s="171"/>
      <c r="I91" s="171"/>
      <c r="L91" s="299"/>
    </row>
    <row r="92" spans="1:12" s="52" customFormat="1" ht="13.5" thickBot="1">
      <c r="A92" s="78" t="s">
        <v>59</v>
      </c>
      <c r="B92" s="79" t="s">
        <v>62</v>
      </c>
      <c r="C92" s="71" t="s">
        <v>16</v>
      </c>
      <c r="D92" s="249">
        <v>15220</v>
      </c>
      <c r="E92" s="126">
        <v>489.8</v>
      </c>
      <c r="F92" s="171"/>
      <c r="I92" s="171"/>
      <c r="L92" s="299"/>
    </row>
    <row r="93" spans="1:12" s="52" customFormat="1" ht="30.75" customHeight="1" thickBot="1">
      <c r="A93" s="300" t="s">
        <v>261</v>
      </c>
      <c r="B93" s="301"/>
      <c r="C93" s="301"/>
      <c r="D93" s="301"/>
      <c r="E93" s="302"/>
      <c r="F93" s="171"/>
      <c r="I93" s="171"/>
      <c r="L93" s="158"/>
    </row>
    <row r="94" spans="1:12" s="52" customFormat="1">
      <c r="A94" s="328" t="s">
        <v>48</v>
      </c>
      <c r="B94" s="198" t="s">
        <v>190</v>
      </c>
      <c r="C94" s="199" t="s">
        <v>58</v>
      </c>
      <c r="D94" s="250">
        <v>52549</v>
      </c>
      <c r="E94" s="127">
        <v>269.3</v>
      </c>
      <c r="F94" s="181"/>
      <c r="I94" s="171"/>
      <c r="K94" s="291">
        <v>155349</v>
      </c>
    </row>
    <row r="95" spans="1:12" s="52" customFormat="1">
      <c r="A95" s="320"/>
      <c r="B95" s="322"/>
      <c r="C95" s="323"/>
      <c r="D95" s="323"/>
      <c r="E95" s="324"/>
      <c r="F95" s="181"/>
      <c r="I95" s="171"/>
    </row>
    <row r="96" spans="1:12" s="52" customFormat="1">
      <c r="A96" s="320"/>
      <c r="B96" s="200" t="s">
        <v>21</v>
      </c>
      <c r="C96" s="112" t="s">
        <v>16</v>
      </c>
      <c r="D96" s="145">
        <v>17179</v>
      </c>
      <c r="E96" s="129">
        <v>456.9</v>
      </c>
      <c r="F96" s="181"/>
      <c r="I96" s="171"/>
      <c r="K96" s="122">
        <v>29885</v>
      </c>
    </row>
    <row r="97" spans="1:12" s="52" customFormat="1">
      <c r="A97" s="320"/>
      <c r="B97" s="200" t="s">
        <v>22</v>
      </c>
      <c r="C97" s="112" t="s">
        <v>16</v>
      </c>
      <c r="D97" s="145"/>
      <c r="E97" s="129"/>
      <c r="F97" s="181"/>
      <c r="I97" s="171"/>
      <c r="K97" s="122"/>
    </row>
    <row r="98" spans="1:12" s="52" customFormat="1">
      <c r="A98" s="320"/>
      <c r="B98" s="200" t="s">
        <v>18</v>
      </c>
      <c r="C98" s="112" t="s">
        <v>16</v>
      </c>
      <c r="D98" s="145">
        <v>31537</v>
      </c>
      <c r="E98" s="129">
        <v>205.2</v>
      </c>
      <c r="F98" s="181"/>
      <c r="I98" s="171"/>
      <c r="K98" s="122">
        <v>125310</v>
      </c>
    </row>
    <row r="99" spans="1:12" s="52" customFormat="1" ht="25.9" customHeight="1">
      <c r="A99" s="320"/>
      <c r="B99" s="200" t="s">
        <v>23</v>
      </c>
      <c r="C99" s="112" t="s">
        <v>16</v>
      </c>
      <c r="D99" s="201"/>
      <c r="E99" s="149"/>
      <c r="F99" s="181"/>
      <c r="I99" s="171"/>
      <c r="K99" s="123"/>
    </row>
    <row r="100" spans="1:12" s="52" customFormat="1">
      <c r="A100" s="320"/>
      <c r="B100" s="200" t="s">
        <v>17</v>
      </c>
      <c r="C100" s="112" t="s">
        <v>16</v>
      </c>
      <c r="D100" s="201"/>
      <c r="E100" s="149"/>
      <c r="F100" s="181"/>
      <c r="I100" s="171"/>
      <c r="K100" s="123"/>
    </row>
    <row r="101" spans="1:12" s="52" customFormat="1" ht="37.5" customHeight="1">
      <c r="A101" s="320"/>
      <c r="B101" s="200" t="s">
        <v>24</v>
      </c>
      <c r="C101" s="112" t="s">
        <v>16</v>
      </c>
      <c r="D101" s="201"/>
      <c r="E101" s="149"/>
      <c r="F101" s="181"/>
      <c r="I101" s="171"/>
      <c r="K101" s="123"/>
    </row>
    <row r="102" spans="1:12" s="52" customFormat="1">
      <c r="A102" s="320"/>
      <c r="B102" s="200" t="s">
        <v>25</v>
      </c>
      <c r="C102" s="112" t="s">
        <v>16</v>
      </c>
      <c r="D102" s="117"/>
      <c r="E102" s="129"/>
      <c r="F102" s="181"/>
      <c r="I102" s="171"/>
      <c r="K102" s="117"/>
    </row>
    <row r="103" spans="1:12" s="52" customFormat="1">
      <c r="A103" s="320"/>
      <c r="B103" s="202" t="s">
        <v>20</v>
      </c>
      <c r="C103" s="112" t="s">
        <v>16</v>
      </c>
      <c r="D103" s="145">
        <v>1461</v>
      </c>
      <c r="E103" s="129">
        <v>48700</v>
      </c>
      <c r="F103" s="181"/>
      <c r="I103" s="171"/>
      <c r="K103" s="122">
        <v>42</v>
      </c>
    </row>
    <row r="104" spans="1:12" s="52" customFormat="1">
      <c r="A104" s="320"/>
      <c r="B104" s="202" t="s">
        <v>26</v>
      </c>
      <c r="C104" s="112" t="s">
        <v>16</v>
      </c>
      <c r="D104" s="145">
        <v>1902</v>
      </c>
      <c r="E104" s="129" t="s">
        <v>280</v>
      </c>
      <c r="F104" s="181"/>
      <c r="I104" s="171"/>
      <c r="K104" s="117" t="s">
        <v>280</v>
      </c>
    </row>
    <row r="105" spans="1:12" s="52" customFormat="1" ht="25.5">
      <c r="A105" s="320"/>
      <c r="B105" s="202" t="s">
        <v>27</v>
      </c>
      <c r="C105" s="112" t="s">
        <v>16</v>
      </c>
      <c r="D105" s="117"/>
      <c r="E105" s="129"/>
      <c r="F105" s="181"/>
      <c r="I105" s="171"/>
      <c r="K105" s="117"/>
    </row>
    <row r="106" spans="1:12" s="52" customFormat="1" ht="25.5">
      <c r="A106" s="329"/>
      <c r="B106" s="203" t="s">
        <v>28</v>
      </c>
      <c r="C106" s="112" t="s">
        <v>16</v>
      </c>
      <c r="D106" s="145">
        <v>24</v>
      </c>
      <c r="E106" s="129">
        <v>70.599999999999994</v>
      </c>
      <c r="F106" s="181"/>
      <c r="I106" s="171"/>
      <c r="K106" s="117">
        <v>13</v>
      </c>
    </row>
    <row r="107" spans="1:12" s="52" customFormat="1" ht="24" customHeight="1">
      <c r="A107" s="303" t="s">
        <v>49</v>
      </c>
      <c r="B107" s="150" t="s">
        <v>196</v>
      </c>
      <c r="C107" s="112" t="s">
        <v>16</v>
      </c>
      <c r="D107" s="144">
        <v>52549</v>
      </c>
      <c r="E107" s="127">
        <v>269.3</v>
      </c>
      <c r="F107" s="171"/>
      <c r="I107" s="171"/>
      <c r="K107" s="287">
        <v>155250</v>
      </c>
    </row>
    <row r="108" spans="1:12" s="52" customFormat="1">
      <c r="A108" s="320"/>
      <c r="B108" s="322" t="s">
        <v>78</v>
      </c>
      <c r="C108" s="323"/>
      <c r="D108" s="323"/>
      <c r="E108" s="324"/>
      <c r="F108" s="171"/>
      <c r="I108" s="171"/>
    </row>
    <row r="109" spans="1:12" s="52" customFormat="1">
      <c r="A109" s="320"/>
      <c r="B109" s="150" t="s">
        <v>145</v>
      </c>
      <c r="C109" s="112" t="s">
        <v>16</v>
      </c>
      <c r="D109" s="117" t="s">
        <v>280</v>
      </c>
      <c r="E109" s="129" t="s">
        <v>280</v>
      </c>
      <c r="F109" s="173">
        <v>0</v>
      </c>
      <c r="I109" s="171"/>
      <c r="K109" s="117"/>
      <c r="L109" s="117" t="s">
        <v>280</v>
      </c>
    </row>
    <row r="110" spans="1:12" s="52" customFormat="1" ht="12" customHeight="1">
      <c r="A110" s="320"/>
      <c r="B110" s="150" t="s">
        <v>146</v>
      </c>
      <c r="C110" s="112" t="s">
        <v>16</v>
      </c>
      <c r="D110" s="145">
        <v>2992</v>
      </c>
      <c r="E110" s="129">
        <f>D110/L110*100</f>
        <v>2624.5614035087719</v>
      </c>
      <c r="F110" s="182">
        <v>1014</v>
      </c>
      <c r="I110" s="171"/>
      <c r="K110" s="122"/>
      <c r="L110" s="145">
        <v>114</v>
      </c>
    </row>
    <row r="111" spans="1:12" s="52" customFormat="1" ht="12" customHeight="1">
      <c r="A111" s="320"/>
      <c r="B111" s="150" t="s">
        <v>147</v>
      </c>
      <c r="C111" s="112" t="s">
        <v>16</v>
      </c>
      <c r="D111" s="145">
        <v>761</v>
      </c>
      <c r="E111" s="129">
        <f t="shared" ref="E111:E112" si="1">D111/L111*100</f>
        <v>328.01724137931035</v>
      </c>
      <c r="F111" s="182">
        <v>846</v>
      </c>
      <c r="I111" s="171"/>
      <c r="K111" s="122">
        <v>21</v>
      </c>
      <c r="L111" s="145">
        <v>232</v>
      </c>
    </row>
    <row r="112" spans="1:12" s="52" customFormat="1" ht="11.25" customHeight="1">
      <c r="A112" s="320"/>
      <c r="B112" s="150" t="s">
        <v>194</v>
      </c>
      <c r="C112" s="112" t="s">
        <v>16</v>
      </c>
      <c r="D112" s="145">
        <v>48796</v>
      </c>
      <c r="E112" s="129">
        <f t="shared" si="1"/>
        <v>265.74447227970808</v>
      </c>
      <c r="F112" s="182">
        <v>318619</v>
      </c>
      <c r="I112" s="171"/>
      <c r="K112" s="122">
        <v>155229</v>
      </c>
      <c r="L112" s="145">
        <v>18362</v>
      </c>
    </row>
    <row r="113" spans="1:12" s="52" customFormat="1" ht="12" customHeight="1">
      <c r="A113" s="329"/>
      <c r="B113" s="63" t="s">
        <v>148</v>
      </c>
      <c r="C113" s="70" t="s">
        <v>16</v>
      </c>
      <c r="D113" s="145" t="s">
        <v>280</v>
      </c>
      <c r="E113" s="129" t="s">
        <v>280</v>
      </c>
      <c r="F113" s="173">
        <v>0</v>
      </c>
      <c r="I113" s="171"/>
      <c r="L113" s="145" t="s">
        <v>280</v>
      </c>
    </row>
    <row r="114" spans="1:12" s="52" customFormat="1" ht="18.75" customHeight="1">
      <c r="A114" s="85" t="s">
        <v>63</v>
      </c>
      <c r="B114" s="167" t="s">
        <v>144</v>
      </c>
      <c r="C114" s="70" t="s">
        <v>16</v>
      </c>
      <c r="D114" s="141"/>
      <c r="E114" s="142"/>
      <c r="F114" s="171">
        <v>0</v>
      </c>
      <c r="I114" s="171"/>
      <c r="L114" s="141"/>
    </row>
    <row r="115" spans="1:12" s="52" customFormat="1" ht="21.75" customHeight="1">
      <c r="A115" s="85" t="s">
        <v>142</v>
      </c>
      <c r="B115" s="166" t="s">
        <v>34</v>
      </c>
      <c r="C115" s="151" t="s">
        <v>262</v>
      </c>
      <c r="D115" s="168" t="s">
        <v>280</v>
      </c>
      <c r="E115" s="169" t="s">
        <v>280</v>
      </c>
      <c r="F115" s="171">
        <v>0</v>
      </c>
      <c r="I115" s="171"/>
      <c r="L115" s="168" t="s">
        <v>280</v>
      </c>
    </row>
    <row r="116" spans="1:12" s="52" customFormat="1" ht="30.75" customHeight="1" thickBot="1">
      <c r="A116" s="82" t="s">
        <v>191</v>
      </c>
      <c r="B116" s="150" t="s">
        <v>35</v>
      </c>
      <c r="C116" s="151" t="s">
        <v>193</v>
      </c>
      <c r="D116" s="290" t="s">
        <v>280</v>
      </c>
      <c r="E116" s="169" t="s">
        <v>280</v>
      </c>
      <c r="F116" s="171" t="s">
        <v>295</v>
      </c>
      <c r="G116" s="171"/>
      <c r="I116" s="171"/>
      <c r="L116" s="290" t="s">
        <v>280</v>
      </c>
    </row>
    <row r="117" spans="1:12" s="55" customFormat="1" ht="16.149999999999999" customHeight="1" thickBot="1">
      <c r="A117" s="300" t="s">
        <v>263</v>
      </c>
      <c r="B117" s="301"/>
      <c r="C117" s="301"/>
      <c r="D117" s="301"/>
      <c r="E117" s="302"/>
      <c r="F117" s="171"/>
      <c r="I117" s="171"/>
    </row>
    <row r="118" spans="1:12" s="55" customFormat="1" ht="32.450000000000003" customHeight="1">
      <c r="A118" s="328" t="s">
        <v>216</v>
      </c>
      <c r="B118" s="204" t="s">
        <v>206</v>
      </c>
      <c r="C118" s="199" t="s">
        <v>16</v>
      </c>
      <c r="D118" s="251">
        <v>18709</v>
      </c>
      <c r="E118" s="127">
        <f>D118/L118*100</f>
        <v>129.03648527484654</v>
      </c>
      <c r="F118" s="171"/>
      <c r="G118" s="163"/>
      <c r="H118" s="193">
        <v>294601.5</v>
      </c>
      <c r="I118" s="256">
        <v>195697</v>
      </c>
      <c r="K118" s="288">
        <v>29673</v>
      </c>
      <c r="L118" s="251">
        <v>14499</v>
      </c>
    </row>
    <row r="119" spans="1:12" s="55" customFormat="1">
      <c r="A119" s="320"/>
      <c r="B119" s="322"/>
      <c r="C119" s="323"/>
      <c r="D119" s="323"/>
      <c r="E119" s="324"/>
      <c r="F119" s="171"/>
      <c r="G119" s="164"/>
      <c r="H119" s="171"/>
      <c r="I119" s="171"/>
    </row>
    <row r="120" spans="1:12" s="55" customFormat="1">
      <c r="A120" s="320"/>
      <c r="B120" s="150" t="s">
        <v>18</v>
      </c>
      <c r="C120" s="112" t="s">
        <v>16</v>
      </c>
      <c r="D120" s="145">
        <v>30768</v>
      </c>
      <c r="E120" s="127">
        <f>D120/L120*100</f>
        <v>878.5836664762993</v>
      </c>
      <c r="F120" s="171"/>
      <c r="G120" s="164"/>
      <c r="H120" s="182">
        <v>240511</v>
      </c>
      <c r="I120" s="257">
        <v>199505</v>
      </c>
      <c r="K120" s="122">
        <v>41760</v>
      </c>
      <c r="L120" s="145">
        <v>3502</v>
      </c>
    </row>
    <row r="121" spans="1:12" s="55" customFormat="1">
      <c r="A121" s="320"/>
      <c r="B121" s="150" t="s">
        <v>269</v>
      </c>
      <c r="C121" s="112" t="s">
        <v>16</v>
      </c>
      <c r="D121" s="145">
        <v>-12059</v>
      </c>
      <c r="E121" s="127" t="s">
        <v>280</v>
      </c>
      <c r="F121" s="171"/>
      <c r="G121" s="164"/>
      <c r="H121" s="182"/>
      <c r="I121" s="257">
        <v>-3808</v>
      </c>
      <c r="K121" s="122">
        <v>-12087</v>
      </c>
      <c r="L121" s="145">
        <v>10997</v>
      </c>
    </row>
    <row r="122" spans="1:12" s="55" customFormat="1">
      <c r="A122" s="329"/>
      <c r="B122" s="150" t="s">
        <v>17</v>
      </c>
      <c r="C122" s="112" t="s">
        <v>16</v>
      </c>
      <c r="D122" s="205"/>
      <c r="E122" s="206"/>
      <c r="F122" s="171"/>
      <c r="G122" s="164"/>
      <c r="H122" s="182"/>
      <c r="I122" s="258"/>
      <c r="K122" s="289"/>
    </row>
    <row r="123" spans="1:12" s="55" customFormat="1">
      <c r="A123" s="303" t="s">
        <v>217</v>
      </c>
      <c r="B123" s="316" t="s">
        <v>270</v>
      </c>
      <c r="C123" s="317"/>
      <c r="D123" s="317"/>
      <c r="E123" s="318"/>
      <c r="F123" s="171"/>
      <c r="G123" s="164"/>
      <c r="H123" s="171"/>
      <c r="I123" s="171"/>
    </row>
    <row r="124" spans="1:12" s="55" customFormat="1">
      <c r="A124" s="320"/>
      <c r="B124" s="150" t="s">
        <v>208</v>
      </c>
      <c r="C124" s="112" t="s">
        <v>73</v>
      </c>
      <c r="D124" s="152">
        <v>1421.4</v>
      </c>
      <c r="E124" s="129">
        <f>D124/L124*100</f>
        <v>95.236180904522612</v>
      </c>
      <c r="F124" s="171"/>
      <c r="G124" s="164"/>
      <c r="H124" s="182">
        <v>927.49900000000002</v>
      </c>
      <c r="I124" s="257">
        <v>1000.332</v>
      </c>
      <c r="K124" s="122">
        <v>1160.3</v>
      </c>
      <c r="L124" s="152">
        <v>1492.5</v>
      </c>
    </row>
    <row r="125" spans="1:12" s="55" customFormat="1">
      <c r="A125" s="320"/>
      <c r="B125" s="150" t="s">
        <v>207</v>
      </c>
      <c r="C125" s="112" t="s">
        <v>73</v>
      </c>
      <c r="D125" s="152">
        <v>2968.9</v>
      </c>
      <c r="E125" s="129">
        <f>D125/L125*100</f>
        <v>120.13515153967546</v>
      </c>
      <c r="F125" s="171"/>
      <c r="G125" s="164"/>
      <c r="H125" s="182">
        <v>3449.482</v>
      </c>
      <c r="I125" s="257">
        <v>2055.6239999999998</v>
      </c>
      <c r="K125" s="122">
        <v>2246.1999999999998</v>
      </c>
      <c r="L125" s="152">
        <v>2471.3000000000002</v>
      </c>
    </row>
    <row r="126" spans="1:12" s="55" customFormat="1" ht="13.15" customHeight="1" thickBot="1">
      <c r="A126" s="321"/>
      <c r="B126" s="167" t="s">
        <v>229</v>
      </c>
      <c r="C126" s="207" t="s">
        <v>73</v>
      </c>
      <c r="D126" s="273">
        <v>48.5</v>
      </c>
      <c r="E126" s="129">
        <f>D126/L126*100</f>
        <v>164.96598639455783</v>
      </c>
      <c r="F126" s="171"/>
      <c r="G126" s="164"/>
      <c r="H126" s="194">
        <v>6.3E-2</v>
      </c>
      <c r="I126" s="259">
        <v>106.574</v>
      </c>
      <c r="K126" s="121">
        <v>129.1</v>
      </c>
      <c r="L126" s="273">
        <v>29.4</v>
      </c>
    </row>
    <row r="127" spans="1:12" s="52" customFormat="1" ht="16.5" customHeight="1" thickBot="1">
      <c r="A127" s="300" t="s">
        <v>294</v>
      </c>
      <c r="B127" s="301"/>
      <c r="C127" s="301"/>
      <c r="D127" s="301"/>
      <c r="E127" s="302"/>
      <c r="F127" s="171"/>
      <c r="G127" s="158"/>
      <c r="I127" s="171"/>
    </row>
    <row r="128" spans="1:12" s="52" customFormat="1" ht="15" customHeight="1">
      <c r="A128" s="312" t="s">
        <v>64</v>
      </c>
      <c r="B128" s="96" t="s">
        <v>214</v>
      </c>
      <c r="C128" s="69" t="s">
        <v>16</v>
      </c>
      <c r="D128" s="275">
        <f>D130+D137+D143</f>
        <v>31004</v>
      </c>
      <c r="E128" s="196">
        <f>D128/L128*100</f>
        <v>78.24708756486099</v>
      </c>
      <c r="F128" s="183">
        <v>104002.26</v>
      </c>
      <c r="G128" s="143"/>
      <c r="I128" s="260">
        <v>222852.64</v>
      </c>
      <c r="K128" s="274">
        <v>32149.18</v>
      </c>
      <c r="L128" s="275">
        <v>39623.199999999997</v>
      </c>
    </row>
    <row r="129" spans="1:12" s="52" customFormat="1" ht="13.5" thickBot="1">
      <c r="A129" s="304"/>
      <c r="B129" s="309" t="s">
        <v>78</v>
      </c>
      <c r="C129" s="310"/>
      <c r="D129" s="310"/>
      <c r="E129" s="311"/>
      <c r="F129" s="184"/>
      <c r="G129" s="143"/>
      <c r="I129" s="171"/>
    </row>
    <row r="130" spans="1:12" s="52" customFormat="1">
      <c r="A130" s="304"/>
      <c r="B130" s="97" t="s">
        <v>200</v>
      </c>
      <c r="C130" s="70" t="s">
        <v>16</v>
      </c>
      <c r="D130" s="152">
        <v>12769.2</v>
      </c>
      <c r="E130" s="196">
        <f>D130/L130*100</f>
        <v>109.27856225930681</v>
      </c>
      <c r="F130" s="185">
        <v>33732.75</v>
      </c>
      <c r="G130" s="143"/>
      <c r="I130" s="261">
        <v>44624.02</v>
      </c>
      <c r="K130" s="117">
        <v>13331.4</v>
      </c>
      <c r="L130" s="152">
        <v>11685</v>
      </c>
    </row>
    <row r="131" spans="1:12" s="52" customFormat="1" ht="13.5" thickBot="1">
      <c r="A131" s="304"/>
      <c r="B131" s="63" t="s">
        <v>78</v>
      </c>
      <c r="C131" s="70"/>
      <c r="D131" s="117"/>
      <c r="E131" s="197"/>
      <c r="F131" s="184"/>
      <c r="G131" s="143"/>
      <c r="I131" s="261"/>
      <c r="K131" s="117"/>
      <c r="L131" s="117"/>
    </row>
    <row r="132" spans="1:12" s="52" customFormat="1">
      <c r="A132" s="304"/>
      <c r="B132" s="63" t="s">
        <v>249</v>
      </c>
      <c r="C132" s="70" t="s">
        <v>16</v>
      </c>
      <c r="D132" s="152">
        <v>7302.7</v>
      </c>
      <c r="E132" s="196">
        <f>D132/L132*100</f>
        <v>111.70819757392194</v>
      </c>
      <c r="F132" s="183">
        <v>19382.46</v>
      </c>
      <c r="G132" s="143"/>
      <c r="I132" s="261">
        <v>27289.46</v>
      </c>
      <c r="K132" s="117">
        <v>6110.84</v>
      </c>
      <c r="L132" s="152">
        <v>6537.3</v>
      </c>
    </row>
    <row r="133" spans="1:12" s="52" customFormat="1" ht="18.75" customHeight="1" thickBot="1">
      <c r="A133" s="304"/>
      <c r="B133" s="63" t="s">
        <v>253</v>
      </c>
      <c r="C133" s="70" t="s">
        <v>16</v>
      </c>
      <c r="D133" s="152" t="s">
        <v>280</v>
      </c>
      <c r="E133" s="197" t="s">
        <v>280</v>
      </c>
      <c r="F133" s="184">
        <v>0</v>
      </c>
      <c r="G133" s="143"/>
      <c r="I133" s="262"/>
      <c r="K133" s="276">
        <v>0.02</v>
      </c>
      <c r="L133" s="152" t="s">
        <v>280</v>
      </c>
    </row>
    <row r="134" spans="1:12" s="52" customFormat="1" ht="26.25" thickBot="1">
      <c r="A134" s="304"/>
      <c r="B134" s="63" t="s">
        <v>251</v>
      </c>
      <c r="C134" s="70" t="s">
        <v>16</v>
      </c>
      <c r="D134" s="152">
        <v>1119.0999999999999</v>
      </c>
      <c r="E134" s="196">
        <f>D134/L134*100</f>
        <v>123.08622965244169</v>
      </c>
      <c r="F134" s="183">
        <v>2948.69</v>
      </c>
      <c r="G134" s="143"/>
      <c r="I134" s="261">
        <v>3975.42</v>
      </c>
      <c r="K134" s="117">
        <v>891.7</v>
      </c>
      <c r="L134" s="152">
        <v>909.2</v>
      </c>
    </row>
    <row r="135" spans="1:12" s="52" customFormat="1" ht="16.5" customHeight="1" thickBot="1">
      <c r="A135" s="304"/>
      <c r="B135" s="63" t="s">
        <v>265</v>
      </c>
      <c r="C135" s="70" t="s">
        <v>16</v>
      </c>
      <c r="D135" s="152">
        <v>65.3</v>
      </c>
      <c r="E135" s="196">
        <f>D135/L135*100</f>
        <v>170.05208333333331</v>
      </c>
      <c r="F135" s="183">
        <v>200.89</v>
      </c>
      <c r="G135" s="143"/>
      <c r="I135" s="261">
        <v>546.04</v>
      </c>
      <c r="K135" s="117">
        <v>42.28</v>
      </c>
      <c r="L135" s="152">
        <v>38.4</v>
      </c>
    </row>
    <row r="136" spans="1:12" s="52" customFormat="1" ht="27" customHeight="1" thickBot="1">
      <c r="A136" s="304"/>
      <c r="B136" s="63" t="s">
        <v>259</v>
      </c>
      <c r="C136" s="70" t="s">
        <v>16</v>
      </c>
      <c r="D136" s="152">
        <v>4028.7</v>
      </c>
      <c r="E136" s="196">
        <f>D136/L136*100</f>
        <v>95.919144782267068</v>
      </c>
      <c r="F136" s="183">
        <v>11200.71</v>
      </c>
      <c r="G136" s="143"/>
      <c r="I136" s="261">
        <v>12813.1</v>
      </c>
      <c r="K136" s="117">
        <v>6286.56</v>
      </c>
      <c r="L136" s="152">
        <v>4200.1000000000004</v>
      </c>
    </row>
    <row r="137" spans="1:12" s="52" customFormat="1" ht="25.5" customHeight="1" thickBot="1">
      <c r="A137" s="304"/>
      <c r="B137" s="97" t="s">
        <v>201</v>
      </c>
      <c r="C137" s="70" t="s">
        <v>16</v>
      </c>
      <c r="D137" s="152">
        <v>6739.2</v>
      </c>
      <c r="E137" s="196">
        <f>D137/L137*100</f>
        <v>98.523434987281078</v>
      </c>
      <c r="F137" s="183">
        <v>17469.669999999998</v>
      </c>
      <c r="G137" s="143"/>
      <c r="I137" s="261">
        <v>24691</v>
      </c>
      <c r="K137" s="117">
        <v>5956.11</v>
      </c>
      <c r="L137" s="152">
        <v>6840.2</v>
      </c>
    </row>
    <row r="138" spans="1:12" s="52" customFormat="1" ht="27.6" customHeight="1">
      <c r="A138" s="304"/>
      <c r="B138" s="63" t="s">
        <v>198</v>
      </c>
      <c r="C138" s="70" t="s">
        <v>16</v>
      </c>
      <c r="D138" s="152">
        <v>3854.7</v>
      </c>
      <c r="E138" s="196">
        <f>D138/L138*100</f>
        <v>78.166443606278136</v>
      </c>
      <c r="F138" s="183">
        <v>14808.88</v>
      </c>
      <c r="G138" s="143"/>
      <c r="I138" s="261">
        <v>21138.9</v>
      </c>
      <c r="K138" s="117">
        <v>4701.88</v>
      </c>
      <c r="L138" s="152">
        <v>4931.3999999999996</v>
      </c>
    </row>
    <row r="139" spans="1:12" s="52" customFormat="1" ht="27" customHeight="1" thickBot="1">
      <c r="A139" s="304"/>
      <c r="B139" s="98" t="s">
        <v>81</v>
      </c>
      <c r="C139" s="70" t="s">
        <v>16</v>
      </c>
      <c r="D139" s="118" t="s">
        <v>280</v>
      </c>
      <c r="E139" s="197" t="s">
        <v>280</v>
      </c>
      <c r="F139" s="186">
        <v>0</v>
      </c>
      <c r="G139" s="143"/>
      <c r="I139" s="263"/>
      <c r="K139" s="118"/>
      <c r="L139" s="118" t="s">
        <v>280</v>
      </c>
    </row>
    <row r="140" spans="1:12" s="52" customFormat="1" ht="27" customHeight="1" thickBot="1">
      <c r="A140" s="304"/>
      <c r="B140" s="99" t="s">
        <v>65</v>
      </c>
      <c r="C140" s="70" t="s">
        <v>16</v>
      </c>
      <c r="D140" s="278">
        <v>2760.6</v>
      </c>
      <c r="E140" s="196">
        <f>D140/L140*100</f>
        <v>161.32538569424963</v>
      </c>
      <c r="F140" s="183">
        <v>2167.77</v>
      </c>
      <c r="G140" s="143"/>
      <c r="I140" s="264">
        <v>2797.21</v>
      </c>
      <c r="K140" s="277">
        <v>938.98</v>
      </c>
      <c r="L140" s="278">
        <v>1711.2</v>
      </c>
    </row>
    <row r="141" spans="1:12" s="52" customFormat="1" ht="24" customHeight="1" thickBot="1">
      <c r="A141" s="304"/>
      <c r="B141" s="61" t="s">
        <v>203</v>
      </c>
      <c r="C141" s="70" t="s">
        <v>16</v>
      </c>
      <c r="D141" s="278">
        <v>4.4000000000000004</v>
      </c>
      <c r="E141" s="196">
        <f>D141/L141*100</f>
        <v>5.7894736842105265</v>
      </c>
      <c r="F141" s="183">
        <v>21.3</v>
      </c>
      <c r="G141" s="143"/>
      <c r="I141" s="264">
        <v>52.8</v>
      </c>
      <c r="K141" s="277">
        <v>8</v>
      </c>
      <c r="L141" s="278">
        <v>76</v>
      </c>
    </row>
    <row r="142" spans="1:12" s="52" customFormat="1" ht="13.5" thickBot="1">
      <c r="A142" s="304"/>
      <c r="B142" s="100" t="s">
        <v>255</v>
      </c>
      <c r="C142" s="64" t="s">
        <v>256</v>
      </c>
      <c r="D142" s="278">
        <v>119.4</v>
      </c>
      <c r="E142" s="196">
        <f>D142/L142*100</f>
        <v>98.19078947368422</v>
      </c>
      <c r="F142" s="187">
        <v>471.72</v>
      </c>
      <c r="G142" s="143"/>
      <c r="I142" s="264">
        <v>702.09</v>
      </c>
      <c r="K142" s="277">
        <v>307.25</v>
      </c>
      <c r="L142" s="278">
        <v>121.6</v>
      </c>
    </row>
    <row r="143" spans="1:12" s="52" customFormat="1" ht="28.9" customHeight="1">
      <c r="A143" s="304"/>
      <c r="B143" s="101" t="s">
        <v>205</v>
      </c>
      <c r="C143" s="70" t="s">
        <v>16</v>
      </c>
      <c r="D143" s="278">
        <v>11495.6</v>
      </c>
      <c r="E143" s="196">
        <f>D143/L143*100</f>
        <v>54.285984132980737</v>
      </c>
      <c r="F143" s="183">
        <v>52799.839999999997</v>
      </c>
      <c r="G143" s="143"/>
      <c r="I143" s="264">
        <v>153537.62</v>
      </c>
      <c r="K143" s="277">
        <v>12861.67</v>
      </c>
      <c r="L143" s="278">
        <v>21176</v>
      </c>
    </row>
    <row r="144" spans="1:12" s="52" customFormat="1" ht="19.5" customHeight="1">
      <c r="A144" s="303" t="s">
        <v>72</v>
      </c>
      <c r="B144" s="102" t="s">
        <v>86</v>
      </c>
      <c r="C144" s="70" t="s">
        <v>16</v>
      </c>
      <c r="D144" s="284">
        <v>30186</v>
      </c>
      <c r="E144" s="137">
        <f>D144/L144*100</f>
        <v>77.684244659304682</v>
      </c>
      <c r="F144" s="188">
        <v>102138.88</v>
      </c>
      <c r="G144" s="157"/>
      <c r="H144" s="161"/>
      <c r="I144" s="265">
        <v>222087.76</v>
      </c>
      <c r="K144" s="280">
        <v>29690.19</v>
      </c>
      <c r="L144" s="284">
        <v>38857.300000000003</v>
      </c>
    </row>
    <row r="145" spans="1:12" s="52" customFormat="1" ht="12" customHeight="1">
      <c r="A145" s="304"/>
      <c r="B145" s="63" t="s">
        <v>19</v>
      </c>
      <c r="C145" s="70" t="s">
        <v>16</v>
      </c>
      <c r="D145" s="252">
        <v>7816.7</v>
      </c>
      <c r="E145" s="137">
        <f t="shared" ref="E145:E149" si="2">D145/L145*100</f>
        <v>96.900839252730364</v>
      </c>
      <c r="F145" s="189">
        <v>28197.439999999999</v>
      </c>
      <c r="G145" s="159"/>
      <c r="H145" s="161"/>
      <c r="I145" s="266">
        <v>38259.93</v>
      </c>
      <c r="K145" s="281">
        <v>7475.47</v>
      </c>
      <c r="L145" s="252">
        <v>8066.7</v>
      </c>
    </row>
    <row r="146" spans="1:12" s="52" customFormat="1" ht="12.6" customHeight="1">
      <c r="A146" s="304"/>
      <c r="B146" s="103" t="s">
        <v>155</v>
      </c>
      <c r="C146" s="70" t="s">
        <v>16</v>
      </c>
      <c r="D146" s="252">
        <v>149.19999999999999</v>
      </c>
      <c r="E146" s="137">
        <f t="shared" si="2"/>
        <v>111.42643764002986</v>
      </c>
      <c r="F146" s="189">
        <v>577.35</v>
      </c>
      <c r="G146" s="159"/>
      <c r="H146" s="161"/>
      <c r="I146" s="266">
        <v>834.7</v>
      </c>
      <c r="K146" s="281">
        <v>118.73</v>
      </c>
      <c r="L146" s="252">
        <v>133.9</v>
      </c>
    </row>
    <row r="147" spans="1:12" s="52" customFormat="1" ht="25.9" customHeight="1">
      <c r="A147" s="304"/>
      <c r="B147" s="104" t="s">
        <v>156</v>
      </c>
      <c r="C147" s="70" t="s">
        <v>16</v>
      </c>
      <c r="D147" s="285">
        <v>4</v>
      </c>
      <c r="E147" s="137">
        <f t="shared" si="2"/>
        <v>7.1174377224199281</v>
      </c>
      <c r="F147" s="189">
        <v>85.38</v>
      </c>
      <c r="G147" s="159"/>
      <c r="H147" s="161"/>
      <c r="I147" s="266">
        <v>148.66999999999999</v>
      </c>
      <c r="K147" s="281">
        <v>25.21</v>
      </c>
      <c r="L147" s="285">
        <v>56.2</v>
      </c>
    </row>
    <row r="148" spans="1:12" s="52" customFormat="1" ht="12" customHeight="1">
      <c r="A148" s="304"/>
      <c r="B148" s="103" t="s">
        <v>157</v>
      </c>
      <c r="C148" s="70" t="s">
        <v>16</v>
      </c>
      <c r="D148" s="252">
        <v>1424.8</v>
      </c>
      <c r="E148" s="137">
        <f t="shared" si="2"/>
        <v>573.36016096579476</v>
      </c>
      <c r="F148" s="189">
        <v>5154.0600000000004</v>
      </c>
      <c r="G148" s="157"/>
      <c r="H148" s="161"/>
      <c r="I148" s="266">
        <v>8602.0300000000007</v>
      </c>
      <c r="K148" s="281">
        <v>923.53</v>
      </c>
      <c r="L148" s="252">
        <v>248.5</v>
      </c>
    </row>
    <row r="149" spans="1:12" s="52" customFormat="1" ht="12" customHeight="1">
      <c r="A149" s="304"/>
      <c r="B149" s="103" t="s">
        <v>158</v>
      </c>
      <c r="C149" s="70" t="s">
        <v>16</v>
      </c>
      <c r="D149" s="252">
        <v>11371.8</v>
      </c>
      <c r="E149" s="137">
        <f t="shared" si="2"/>
        <v>61.320032353734156</v>
      </c>
      <c r="F149" s="189">
        <v>43621.43</v>
      </c>
      <c r="G149" s="157"/>
      <c r="H149" s="161"/>
      <c r="I149" s="266">
        <v>119185.65</v>
      </c>
      <c r="K149" s="281">
        <v>10968</v>
      </c>
      <c r="L149" s="252">
        <v>18545</v>
      </c>
    </row>
    <row r="150" spans="1:12" s="52" customFormat="1">
      <c r="A150" s="304"/>
      <c r="B150" s="103" t="s">
        <v>199</v>
      </c>
      <c r="C150" s="70" t="s">
        <v>16</v>
      </c>
      <c r="D150" s="119" t="s">
        <v>280</v>
      </c>
      <c r="E150" s="137" t="s">
        <v>280</v>
      </c>
      <c r="F150" s="190">
        <v>0</v>
      </c>
      <c r="G150" s="157"/>
      <c r="H150" s="161"/>
      <c r="I150" s="267">
        <v>0</v>
      </c>
      <c r="K150" s="119">
        <v>0</v>
      </c>
      <c r="L150" s="119" t="s">
        <v>280</v>
      </c>
    </row>
    <row r="151" spans="1:12" s="52" customFormat="1" ht="13.9" customHeight="1">
      <c r="A151" s="304"/>
      <c r="B151" s="103" t="s">
        <v>159</v>
      </c>
      <c r="C151" s="70" t="s">
        <v>16</v>
      </c>
      <c r="D151" s="252" t="s">
        <v>280</v>
      </c>
      <c r="E151" s="137" t="s">
        <v>280</v>
      </c>
      <c r="F151" s="189">
        <v>208.8</v>
      </c>
      <c r="G151" s="157"/>
      <c r="H151" s="161"/>
      <c r="I151" s="266">
        <v>231.1</v>
      </c>
      <c r="K151" s="281">
        <v>0</v>
      </c>
      <c r="L151" s="252" t="s">
        <v>280</v>
      </c>
    </row>
    <row r="152" spans="1:12" s="52" customFormat="1" ht="12.75" customHeight="1">
      <c r="A152" s="304"/>
      <c r="B152" s="105" t="s">
        <v>230</v>
      </c>
      <c r="C152" s="70" t="s">
        <v>16</v>
      </c>
      <c r="D152" s="252">
        <v>4310</v>
      </c>
      <c r="E152" s="137">
        <f t="shared" ref="E152" si="3">D152/L152*100</f>
        <v>137.48444926472934</v>
      </c>
      <c r="F152" s="189">
        <v>10130.14</v>
      </c>
      <c r="G152" s="157"/>
      <c r="H152" s="161"/>
      <c r="I152" s="266">
        <v>37177.65</v>
      </c>
      <c r="K152" s="281">
        <v>3210.29</v>
      </c>
      <c r="L152" s="252">
        <v>3134.9</v>
      </c>
    </row>
    <row r="153" spans="1:12" s="52" customFormat="1" ht="12.75" customHeight="1">
      <c r="A153" s="304"/>
      <c r="B153" s="104" t="s">
        <v>231</v>
      </c>
      <c r="C153" s="70" t="s">
        <v>16</v>
      </c>
      <c r="D153" s="253" t="s">
        <v>280</v>
      </c>
      <c r="E153" s="137" t="s">
        <v>280</v>
      </c>
      <c r="F153" s="190">
        <v>0</v>
      </c>
      <c r="G153" s="157"/>
      <c r="H153" s="161"/>
      <c r="I153" s="267">
        <v>0</v>
      </c>
      <c r="K153" s="119">
        <v>0</v>
      </c>
      <c r="L153" s="253" t="s">
        <v>280</v>
      </c>
    </row>
    <row r="154" spans="1:12" s="52" customFormat="1" ht="12.75" customHeight="1">
      <c r="A154" s="304"/>
      <c r="B154" s="104" t="s">
        <v>160</v>
      </c>
      <c r="C154" s="70" t="s">
        <v>16</v>
      </c>
      <c r="D154" s="252">
        <v>2680.9</v>
      </c>
      <c r="E154" s="137">
        <f t="shared" ref="E154:E155" si="4">D154/L154*100</f>
        <v>41.391076115485568</v>
      </c>
      <c r="F154" s="189">
        <v>7509.04</v>
      </c>
      <c r="G154" s="157"/>
      <c r="H154" s="161"/>
      <c r="I154" s="266">
        <v>8240.6200000000008</v>
      </c>
      <c r="K154" s="281">
        <v>4632.12</v>
      </c>
      <c r="L154" s="252">
        <v>6477</v>
      </c>
    </row>
    <row r="155" spans="1:12" s="52" customFormat="1" ht="12.75" customHeight="1">
      <c r="A155" s="304"/>
      <c r="B155" s="104" t="s">
        <v>232</v>
      </c>
      <c r="C155" s="70" t="s">
        <v>16</v>
      </c>
      <c r="D155" s="255">
        <v>2426.1999999999998</v>
      </c>
      <c r="E155" s="137">
        <f t="shared" si="4"/>
        <v>114.00780038532024</v>
      </c>
      <c r="F155" s="189">
        <v>6650</v>
      </c>
      <c r="G155" s="157"/>
      <c r="H155" s="161"/>
      <c r="I155" s="266">
        <v>9400</v>
      </c>
      <c r="K155" s="281">
        <v>2200</v>
      </c>
      <c r="L155" s="255">
        <v>2128.1</v>
      </c>
    </row>
    <row r="156" spans="1:12" s="52" customFormat="1" ht="13.5" customHeight="1">
      <c r="A156" s="304"/>
      <c r="B156" s="104" t="s">
        <v>236</v>
      </c>
      <c r="C156" s="70" t="s">
        <v>16</v>
      </c>
      <c r="D156" s="253" t="s">
        <v>280</v>
      </c>
      <c r="E156" s="137" t="s">
        <v>280</v>
      </c>
      <c r="F156" s="190">
        <v>0</v>
      </c>
      <c r="G156" s="157"/>
      <c r="H156" s="161"/>
      <c r="I156" s="267"/>
      <c r="K156" s="119">
        <v>0</v>
      </c>
      <c r="L156" s="253" t="s">
        <v>280</v>
      </c>
    </row>
    <row r="157" spans="1:12" s="52" customFormat="1" ht="23.25" customHeight="1">
      <c r="A157" s="304"/>
      <c r="B157" s="104" t="s">
        <v>233</v>
      </c>
      <c r="C157" s="70" t="s">
        <v>16</v>
      </c>
      <c r="D157" s="285">
        <v>2.4</v>
      </c>
      <c r="E157" s="137">
        <f t="shared" ref="E157:E160" si="5">D157/L157*100</f>
        <v>3.5820895522388061</v>
      </c>
      <c r="F157" s="189">
        <v>5.25</v>
      </c>
      <c r="G157" s="157"/>
      <c r="H157" s="161"/>
      <c r="I157" s="266">
        <v>7.41</v>
      </c>
      <c r="K157" s="281">
        <v>136.84</v>
      </c>
      <c r="L157" s="285">
        <v>67</v>
      </c>
    </row>
    <row r="158" spans="1:12" s="52" customFormat="1" ht="26.25" customHeight="1">
      <c r="A158" s="304"/>
      <c r="B158" s="106" t="s">
        <v>234</v>
      </c>
      <c r="C158" s="70" t="s">
        <v>192</v>
      </c>
      <c r="D158" s="119" t="s">
        <v>280</v>
      </c>
      <c r="E158" s="137" t="s">
        <v>280</v>
      </c>
      <c r="F158" s="190"/>
      <c r="G158" s="160"/>
      <c r="H158" s="161"/>
      <c r="I158" s="267"/>
      <c r="K158" s="119"/>
      <c r="L158" s="119" t="s">
        <v>280</v>
      </c>
    </row>
    <row r="159" spans="1:12" s="52" customFormat="1" ht="28.15" customHeight="1" thickBot="1">
      <c r="A159" s="93" t="s">
        <v>218</v>
      </c>
      <c r="B159" s="150" t="s">
        <v>266</v>
      </c>
      <c r="C159" s="208" t="s">
        <v>192</v>
      </c>
      <c r="D159" s="254">
        <f>D128/D9*1000</f>
        <v>2452.072129073078</v>
      </c>
      <c r="E159" s="137">
        <f t="shared" si="5"/>
        <v>79.206412852027839</v>
      </c>
      <c r="F159" s="191"/>
      <c r="G159" s="162"/>
      <c r="H159" s="158"/>
      <c r="I159" s="268">
        <v>8775.5</v>
      </c>
      <c r="K159" s="282">
        <v>2472.4</v>
      </c>
      <c r="L159" s="254">
        <v>3095.8</v>
      </c>
    </row>
    <row r="160" spans="1:12" s="52" customFormat="1" ht="26.25" thickBot="1">
      <c r="A160" s="95" t="s">
        <v>219</v>
      </c>
      <c r="B160" s="209" t="s">
        <v>267</v>
      </c>
      <c r="C160" s="208" t="s">
        <v>192</v>
      </c>
      <c r="D160" s="279">
        <f>D144/D9*1000</f>
        <v>2387.3774122113255</v>
      </c>
      <c r="E160" s="137">
        <f t="shared" si="5"/>
        <v>78.635619638054195</v>
      </c>
      <c r="F160" s="192"/>
      <c r="G160" s="162"/>
      <c r="H160" s="158"/>
      <c r="I160" s="269">
        <v>8431.4599999999991</v>
      </c>
      <c r="K160" s="283">
        <v>2283.3000000000002</v>
      </c>
      <c r="L160" s="279">
        <v>3036</v>
      </c>
    </row>
    <row r="161" spans="1:12" s="52" customFormat="1" ht="19.899999999999999" customHeight="1" thickBot="1">
      <c r="A161" s="305" t="s">
        <v>215</v>
      </c>
      <c r="B161" s="306"/>
      <c r="C161" s="306"/>
      <c r="D161" s="306"/>
      <c r="E161" s="307"/>
      <c r="F161" s="171"/>
      <c r="G161" s="158"/>
      <c r="H161" s="158"/>
      <c r="I161" s="171"/>
    </row>
    <row r="162" spans="1:12" s="52" customFormat="1" ht="66" customHeight="1" thickBot="1">
      <c r="A162" s="94" t="s">
        <v>66</v>
      </c>
      <c r="B162" s="441" t="s">
        <v>264</v>
      </c>
      <c r="C162" s="90" t="s">
        <v>30</v>
      </c>
      <c r="D162" s="296"/>
      <c r="E162" s="295"/>
      <c r="F162" s="171"/>
      <c r="I162" s="270"/>
      <c r="L162" s="52">
        <v>19.8</v>
      </c>
    </row>
    <row r="163" spans="1:12" s="52" customFormat="1" ht="33" customHeight="1">
      <c r="A163" s="313" t="s">
        <v>197</v>
      </c>
      <c r="B163" s="314"/>
      <c r="C163" s="314"/>
      <c r="D163" s="314"/>
      <c r="E163" s="315"/>
      <c r="F163" s="171"/>
      <c r="I163" s="171"/>
    </row>
    <row r="164" spans="1:12" s="52" customFormat="1" ht="25.5">
      <c r="A164" s="236" t="s">
        <v>67</v>
      </c>
      <c r="B164" s="167" t="s">
        <v>209</v>
      </c>
      <c r="C164" s="151" t="s">
        <v>31</v>
      </c>
      <c r="D164" s="237" t="s">
        <v>305</v>
      </c>
      <c r="E164" s="237" t="s">
        <v>280</v>
      </c>
      <c r="F164" s="171"/>
      <c r="I164" s="271" t="s">
        <v>299</v>
      </c>
      <c r="K164" s="286" t="s">
        <v>306</v>
      </c>
      <c r="L164" s="237" t="s">
        <v>305</v>
      </c>
    </row>
    <row r="165" spans="1:12" s="52" customFormat="1" ht="16.149999999999999" customHeight="1">
      <c r="A165" s="238"/>
      <c r="B165" s="239" t="s">
        <v>210</v>
      </c>
      <c r="C165" s="240" t="s">
        <v>31</v>
      </c>
      <c r="D165" s="440" t="s">
        <v>297</v>
      </c>
      <c r="E165" s="237" t="s">
        <v>280</v>
      </c>
      <c r="F165" s="171"/>
      <c r="I165" s="272" t="s">
        <v>300</v>
      </c>
      <c r="K165" s="287" t="s">
        <v>300</v>
      </c>
      <c r="L165" s="440" t="s">
        <v>297</v>
      </c>
    </row>
    <row r="166" spans="1:12" s="52" customFormat="1" ht="15" customHeight="1">
      <c r="A166" s="241" t="s">
        <v>220</v>
      </c>
      <c r="B166" s="242" t="s">
        <v>32</v>
      </c>
      <c r="C166" s="151" t="s">
        <v>254</v>
      </c>
      <c r="D166" s="145">
        <v>34</v>
      </c>
      <c r="E166" s="243" t="s">
        <v>280</v>
      </c>
      <c r="F166" s="171"/>
      <c r="I166" s="257">
        <v>30</v>
      </c>
      <c r="K166" s="122">
        <v>30</v>
      </c>
      <c r="L166" s="145">
        <v>34</v>
      </c>
    </row>
    <row r="167" spans="1:12" s="52" customFormat="1" ht="16.899999999999999" customHeight="1">
      <c r="A167" s="241" t="s">
        <v>221</v>
      </c>
      <c r="B167" s="166" t="s">
        <v>33</v>
      </c>
      <c r="C167" s="151" t="s">
        <v>29</v>
      </c>
      <c r="D167" s="152">
        <v>2.7</v>
      </c>
      <c r="E167" s="243" t="s">
        <v>280</v>
      </c>
      <c r="F167" s="171"/>
      <c r="I167" s="257">
        <v>3.5</v>
      </c>
      <c r="K167" s="122">
        <v>3.08</v>
      </c>
      <c r="L167" s="152">
        <v>2.7</v>
      </c>
    </row>
    <row r="168" spans="1:12" s="52" customFormat="1" ht="25.5">
      <c r="A168" s="210" t="s">
        <v>222</v>
      </c>
      <c r="B168" s="211" t="s">
        <v>87</v>
      </c>
      <c r="C168" s="151" t="s">
        <v>29</v>
      </c>
      <c r="D168" s="152">
        <v>37.700000000000003</v>
      </c>
      <c r="E168" s="243">
        <v>79</v>
      </c>
      <c r="F168" s="171"/>
      <c r="I168" s="257"/>
      <c r="K168" s="122">
        <v>36.9</v>
      </c>
      <c r="L168" s="152">
        <v>47.7</v>
      </c>
    </row>
    <row r="169" spans="1:12" s="52" customFormat="1" ht="26.45" customHeight="1">
      <c r="A169" s="62" t="s">
        <v>223</v>
      </c>
      <c r="B169" s="63" t="s">
        <v>88</v>
      </c>
      <c r="C169" s="64" t="s">
        <v>29</v>
      </c>
      <c r="D169" s="122"/>
      <c r="E169" s="124"/>
      <c r="F169" s="171"/>
      <c r="I169" s="171"/>
      <c r="L169" s="122"/>
    </row>
    <row r="170" spans="1:12" s="52" customFormat="1" ht="40.15" customHeight="1">
      <c r="A170" s="303" t="s">
        <v>224</v>
      </c>
      <c r="B170" s="63" t="s">
        <v>211</v>
      </c>
      <c r="C170" s="87"/>
      <c r="D170" s="74"/>
      <c r="E170" s="75"/>
      <c r="F170" s="171"/>
      <c r="I170" s="171"/>
    </row>
    <row r="171" spans="1:12" s="52" customFormat="1" ht="16.5" customHeight="1">
      <c r="A171" s="308"/>
      <c r="B171" s="86" t="s">
        <v>78</v>
      </c>
      <c r="C171" s="64" t="s">
        <v>29</v>
      </c>
      <c r="D171" s="125"/>
      <c r="E171" s="126"/>
      <c r="F171" s="171"/>
      <c r="I171" s="171"/>
    </row>
    <row r="172" spans="1:12" s="52" customFormat="1" ht="13.9" customHeight="1">
      <c r="A172" s="308"/>
      <c r="B172" s="63" t="s">
        <v>36</v>
      </c>
      <c r="C172" s="64" t="s">
        <v>29</v>
      </c>
      <c r="D172" s="125"/>
      <c r="E172" s="126"/>
      <c r="F172" s="171"/>
      <c r="I172" s="171"/>
    </row>
    <row r="173" spans="1:12" s="52" customFormat="1" ht="13.15" customHeight="1">
      <c r="A173" s="308"/>
      <c r="B173" s="63" t="s">
        <v>37</v>
      </c>
      <c r="C173" s="64" t="s">
        <v>29</v>
      </c>
      <c r="D173" s="125"/>
      <c r="E173" s="126"/>
      <c r="F173" s="171"/>
      <c r="I173" s="171"/>
    </row>
    <row r="174" spans="1:12" s="52" customFormat="1" ht="12" customHeight="1">
      <c r="A174" s="308"/>
      <c r="B174" s="63" t="s">
        <v>38</v>
      </c>
      <c r="C174" s="64" t="s">
        <v>40</v>
      </c>
      <c r="D174" s="125"/>
      <c r="E174" s="126"/>
      <c r="F174" s="171"/>
      <c r="I174" s="171"/>
    </row>
    <row r="175" spans="1:12" s="52" customFormat="1" ht="11.45" customHeight="1">
      <c r="A175" s="308"/>
      <c r="B175" s="63" t="s">
        <v>39</v>
      </c>
      <c r="C175" s="64" t="s">
        <v>41</v>
      </c>
      <c r="D175" s="125"/>
      <c r="E175" s="126"/>
      <c r="F175" s="171"/>
      <c r="I175" s="171"/>
    </row>
    <row r="176" spans="1:12" s="52" customFormat="1" ht="13.9" customHeight="1">
      <c r="A176" s="73" t="s">
        <v>225</v>
      </c>
      <c r="B176" s="63" t="s">
        <v>89</v>
      </c>
      <c r="C176" s="64" t="s">
        <v>3</v>
      </c>
      <c r="D176" s="120"/>
      <c r="E176" s="120"/>
      <c r="F176" s="171"/>
      <c r="I176" s="171"/>
    </row>
    <row r="177" spans="1:9" s="52" customFormat="1" ht="28.15" customHeight="1">
      <c r="A177" s="73" t="s">
        <v>226</v>
      </c>
      <c r="B177" s="63" t="s">
        <v>90</v>
      </c>
      <c r="C177" s="64" t="s">
        <v>3</v>
      </c>
      <c r="D177" s="120"/>
      <c r="E177" s="120"/>
      <c r="F177" s="171"/>
      <c r="I177" s="171"/>
    </row>
    <row r="178" spans="1:9" s="52" customFormat="1" ht="27.75" customHeight="1">
      <c r="A178" s="73" t="s">
        <v>227</v>
      </c>
      <c r="B178" s="63" t="s">
        <v>91</v>
      </c>
      <c r="C178" s="92" t="s">
        <v>16</v>
      </c>
      <c r="D178" s="121"/>
      <c r="E178" s="120"/>
      <c r="F178" s="171"/>
      <c r="I178" s="171"/>
    </row>
    <row r="179" spans="1:9" s="52" customFormat="1" ht="29.45" customHeight="1" thickBot="1">
      <c r="A179" s="91" t="s">
        <v>228</v>
      </c>
      <c r="B179" s="72" t="s">
        <v>92</v>
      </c>
      <c r="C179" s="64" t="s">
        <v>256</v>
      </c>
      <c r="D179" s="120"/>
      <c r="E179" s="120"/>
      <c r="F179" s="171"/>
      <c r="I179" s="171"/>
    </row>
    <row r="180" spans="1:9" ht="15" customHeight="1">
      <c r="A180" s="49"/>
    </row>
    <row r="181" spans="1:9" ht="24" customHeight="1">
      <c r="A181" s="49"/>
    </row>
    <row r="182" spans="1:9">
      <c r="A182" s="49"/>
    </row>
    <row r="183" spans="1:9">
      <c r="A183" s="49"/>
    </row>
    <row r="189" spans="1:9" ht="10.5" customHeight="1"/>
    <row r="190" spans="1:9" ht="11.25" customHeight="1"/>
    <row r="191" spans="1:9" ht="11.25" customHeight="1"/>
    <row r="192" spans="1:9" ht="11.25" customHeight="1"/>
    <row r="193" ht="11.25" customHeight="1"/>
    <row r="196" ht="25.5" customHeight="1"/>
    <row r="197" ht="12.75" customHeight="1"/>
    <row r="288" ht="37.9" customHeight="1"/>
    <row r="299" ht="13.15" customHeight="1"/>
    <row r="300" ht="65.45" customHeight="1"/>
    <row r="301" ht="13.9" customHeight="1"/>
    <row r="302" ht="13.9" customHeight="1"/>
    <row r="303" ht="13.9" customHeight="1"/>
    <row r="304" ht="13.9" customHeight="1"/>
    <row r="305" ht="13.9" customHeight="1"/>
    <row r="306" ht="13.9" customHeight="1"/>
    <row r="307" ht="13.9" customHeight="1"/>
    <row r="311" ht="13.9" customHeight="1"/>
    <row r="313" ht="12" customHeight="1"/>
    <row r="317" ht="13.9" customHeight="1"/>
    <row r="318" ht="64.900000000000006" customHeight="1"/>
    <row r="324" ht="13.9" customHeight="1"/>
    <row r="327" ht="14.45" customHeight="1"/>
    <row r="355" ht="13.15" customHeight="1"/>
    <row r="384" ht="13.9" customHeight="1"/>
    <row r="393" ht="40.15" customHeight="1"/>
    <row r="400" ht="13.9" customHeight="1"/>
    <row r="405" ht="14.45" customHeight="1"/>
    <row r="406" ht="24.6" customHeight="1"/>
  </sheetData>
  <mergeCells count="41">
    <mergeCell ref="A1:E1"/>
    <mergeCell ref="A8:E8"/>
    <mergeCell ref="A17:E17"/>
    <mergeCell ref="A2:E2"/>
    <mergeCell ref="A4:E4"/>
    <mergeCell ref="B6:B7"/>
    <mergeCell ref="C6:C7"/>
    <mergeCell ref="A3:E3"/>
    <mergeCell ref="D6:D7"/>
    <mergeCell ref="E6:E7"/>
    <mergeCell ref="A6:A7"/>
    <mergeCell ref="B35:E35"/>
    <mergeCell ref="A82:A88"/>
    <mergeCell ref="A77:E77"/>
    <mergeCell ref="A78:A81"/>
    <mergeCell ref="B79:E79"/>
    <mergeCell ref="B54:E54"/>
    <mergeCell ref="A34:A52"/>
    <mergeCell ref="B123:E123"/>
    <mergeCell ref="B19:E19"/>
    <mergeCell ref="A53:A67"/>
    <mergeCell ref="B95:E95"/>
    <mergeCell ref="A89:E89"/>
    <mergeCell ref="A93:E93"/>
    <mergeCell ref="A94:A106"/>
    <mergeCell ref="A107:A113"/>
    <mergeCell ref="A123:A126"/>
    <mergeCell ref="B108:E108"/>
    <mergeCell ref="B119:E119"/>
    <mergeCell ref="A68:E68"/>
    <mergeCell ref="B41:E41"/>
    <mergeCell ref="A117:E117"/>
    <mergeCell ref="A118:A122"/>
    <mergeCell ref="A18:A32"/>
    <mergeCell ref="A127:E127"/>
    <mergeCell ref="A144:A158"/>
    <mergeCell ref="A161:E161"/>
    <mergeCell ref="A170:A175"/>
    <mergeCell ref="B129:E129"/>
    <mergeCell ref="A128:A143"/>
    <mergeCell ref="A163:E163"/>
  </mergeCells>
  <phoneticPr fontId="0" type="noConversion"/>
  <pageMargins left="0.51181102362204722" right="0.15748031496062992" top="0.15748031496062992" bottom="0.23622047244094491" header="0.31496062992125984" footer="0.4724409448818898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="120" zoomScaleNormal="100" zoomScaleSheetLayoutView="120" workbookViewId="0">
      <selection activeCell="C29" sqref="C29"/>
    </sheetView>
  </sheetViews>
  <sheetFormatPr defaultRowHeight="15"/>
  <cols>
    <col min="1" max="1" width="47" style="11" customWidth="1"/>
    <col min="2" max="2" width="10.7109375" style="15" customWidth="1"/>
    <col min="3" max="3" width="17" style="4" customWidth="1"/>
    <col min="4" max="4" width="18.28515625" style="4" customWidth="1"/>
    <col min="5" max="16384" width="9.140625" style="3"/>
  </cols>
  <sheetData>
    <row r="1" spans="1:4" ht="15.75">
      <c r="A1" s="8"/>
      <c r="B1" s="12"/>
      <c r="C1" s="364" t="s">
        <v>93</v>
      </c>
      <c r="D1" s="364"/>
    </row>
    <row r="2" spans="1:4" ht="15.75">
      <c r="A2" s="8"/>
      <c r="B2" s="12"/>
      <c r="C2" s="5"/>
      <c r="D2" s="5"/>
    </row>
    <row r="3" spans="1:4" ht="15.6" customHeight="1">
      <c r="A3" s="365" t="s">
        <v>94</v>
      </c>
      <c r="B3" s="365"/>
      <c r="C3" s="366"/>
      <c r="D3" s="366"/>
    </row>
    <row r="4" spans="1:4">
      <c r="A4" s="366"/>
      <c r="B4" s="366"/>
      <c r="C4" s="366"/>
      <c r="D4" s="366"/>
    </row>
    <row r="5" spans="1:4" ht="21" customHeight="1">
      <c r="A5" s="367" t="s">
        <v>238</v>
      </c>
      <c r="B5" s="367"/>
      <c r="C5" s="367"/>
      <c r="D5" s="367"/>
    </row>
    <row r="6" spans="1:4" ht="15.75" customHeight="1">
      <c r="A6" s="369"/>
      <c r="B6" s="369"/>
      <c r="C6" s="369"/>
      <c r="D6" s="369"/>
    </row>
    <row r="7" spans="1:4" ht="15.75">
      <c r="A7" s="368" t="s">
        <v>328</v>
      </c>
      <c r="B7" s="368"/>
      <c r="C7" s="368"/>
      <c r="D7" s="368"/>
    </row>
    <row r="8" spans="1:4" ht="14.25" customHeight="1">
      <c r="A8" s="9"/>
      <c r="B8" s="13"/>
      <c r="C8" s="6"/>
      <c r="D8" s="51"/>
    </row>
    <row r="9" spans="1:4" ht="61.15" customHeight="1">
      <c r="A9" s="10"/>
      <c r="B9" s="14" t="s">
        <v>75</v>
      </c>
      <c r="C9" s="46" t="s">
        <v>95</v>
      </c>
      <c r="D9" s="7" t="s">
        <v>186</v>
      </c>
    </row>
    <row r="10" spans="1:4" ht="31.5">
      <c r="A10" s="32" t="s">
        <v>143</v>
      </c>
      <c r="B10" s="22" t="s">
        <v>30</v>
      </c>
      <c r="C10" s="224">
        <v>2835</v>
      </c>
      <c r="D10" s="225">
        <v>132.19999999999999</v>
      </c>
    </row>
    <row r="11" spans="1:4" ht="15.75">
      <c r="A11" s="31" t="s">
        <v>97</v>
      </c>
      <c r="B11" s="18" t="s">
        <v>3</v>
      </c>
      <c r="C11" s="226">
        <v>1768</v>
      </c>
      <c r="D11" s="227">
        <v>101</v>
      </c>
    </row>
    <row r="12" spans="1:4" ht="15.75">
      <c r="A12" s="31" t="s">
        <v>98</v>
      </c>
      <c r="B12" s="18" t="s">
        <v>41</v>
      </c>
      <c r="C12" s="226">
        <v>9</v>
      </c>
      <c r="D12" s="227">
        <v>300</v>
      </c>
    </row>
    <row r="13" spans="1:4" ht="31.5">
      <c r="A13" s="32" t="s">
        <v>99</v>
      </c>
      <c r="B13" s="22" t="s">
        <v>15</v>
      </c>
      <c r="C13" s="228">
        <v>46461</v>
      </c>
      <c r="D13" s="229">
        <v>124.9</v>
      </c>
    </row>
    <row r="14" spans="1:4" ht="63">
      <c r="A14" s="32" t="s">
        <v>96</v>
      </c>
      <c r="B14" s="22"/>
      <c r="C14" s="228"/>
      <c r="D14" s="229"/>
    </row>
    <row r="15" spans="1:4" ht="15.75">
      <c r="A15" s="230" t="s">
        <v>241</v>
      </c>
      <c r="B15" s="231" t="s">
        <v>79</v>
      </c>
      <c r="C15" s="226">
        <v>20174</v>
      </c>
      <c r="D15" s="229">
        <v>98.3</v>
      </c>
    </row>
    <row r="16" spans="1:4" ht="15.75">
      <c r="A16" s="230" t="s">
        <v>274</v>
      </c>
      <c r="B16" s="231" t="s">
        <v>79</v>
      </c>
      <c r="C16" s="226">
        <v>5377</v>
      </c>
      <c r="D16" s="229">
        <v>83.2</v>
      </c>
    </row>
    <row r="17" spans="1:4" ht="15.75">
      <c r="A17" s="230" t="s">
        <v>275</v>
      </c>
      <c r="B17" s="231" t="s">
        <v>79</v>
      </c>
      <c r="C17" s="226">
        <v>10401</v>
      </c>
      <c r="D17" s="229">
        <v>105.2</v>
      </c>
    </row>
    <row r="18" spans="1:4" ht="14.25" customHeight="1">
      <c r="A18" s="230" t="s">
        <v>244</v>
      </c>
      <c r="B18" s="231" t="s">
        <v>278</v>
      </c>
      <c r="C18" s="226">
        <v>97</v>
      </c>
      <c r="D18" s="227">
        <v>88.1</v>
      </c>
    </row>
    <row r="19" spans="1:4" ht="14.25" customHeight="1">
      <c r="A19" s="230" t="s">
        <v>260</v>
      </c>
      <c r="B19" s="231" t="s">
        <v>276</v>
      </c>
      <c r="C19" s="226">
        <v>12106</v>
      </c>
      <c r="D19" s="227">
        <v>128.80000000000001</v>
      </c>
    </row>
    <row r="20" spans="1:4" ht="14.25" customHeight="1">
      <c r="A20" s="230" t="s">
        <v>327</v>
      </c>
      <c r="B20" s="231" t="s">
        <v>276</v>
      </c>
      <c r="C20" s="226">
        <v>1608</v>
      </c>
      <c r="D20" s="227" t="s">
        <v>280</v>
      </c>
    </row>
    <row r="21" spans="1:4" ht="15.75">
      <c r="A21" s="230" t="s">
        <v>169</v>
      </c>
      <c r="B21" s="231"/>
      <c r="C21" s="228"/>
      <c r="D21" s="229"/>
    </row>
    <row r="22" spans="1:4" ht="15.75">
      <c r="A22" s="31" t="s">
        <v>149</v>
      </c>
      <c r="B22" s="18" t="s">
        <v>16</v>
      </c>
      <c r="C22" s="228">
        <v>1234521</v>
      </c>
      <c r="D22" s="227">
        <v>92</v>
      </c>
    </row>
    <row r="23" spans="1:4" ht="15.75">
      <c r="A23" s="31" t="s">
        <v>150</v>
      </c>
      <c r="B23" s="18" t="s">
        <v>16</v>
      </c>
      <c r="C23" s="228">
        <v>2822131</v>
      </c>
      <c r="D23" s="229">
        <v>121</v>
      </c>
    </row>
    <row r="24" spans="1:4" ht="15.75">
      <c r="A24" s="31" t="s">
        <v>212</v>
      </c>
      <c r="B24" s="18"/>
      <c r="C24" s="228"/>
      <c r="D24" s="229"/>
    </row>
    <row r="25" spans="1:4" ht="15.75">
      <c r="A25" s="31" t="s">
        <v>213</v>
      </c>
      <c r="B25" s="18" t="s">
        <v>16</v>
      </c>
      <c r="C25" s="228"/>
      <c r="D25" s="229"/>
    </row>
    <row r="26" spans="1:4" ht="15.75">
      <c r="A26" s="31" t="s">
        <v>151</v>
      </c>
      <c r="B26" s="18" t="s">
        <v>16</v>
      </c>
      <c r="C26" s="228">
        <v>25030</v>
      </c>
      <c r="D26" s="232">
        <v>340.5</v>
      </c>
    </row>
    <row r="27" spans="1:4" ht="15.75">
      <c r="A27" s="31" t="s">
        <v>153</v>
      </c>
      <c r="B27" s="18" t="s">
        <v>16</v>
      </c>
      <c r="C27" s="228">
        <v>30854</v>
      </c>
      <c r="D27" s="232">
        <v>211.8</v>
      </c>
    </row>
    <row r="28" spans="1:4" ht="15.75">
      <c r="A28" s="233" t="s">
        <v>257</v>
      </c>
      <c r="B28" s="234" t="s">
        <v>16</v>
      </c>
      <c r="C28" s="224">
        <v>132745</v>
      </c>
      <c r="D28" s="225">
        <v>118.3</v>
      </c>
    </row>
  </sheetData>
  <mergeCells count="5">
    <mergeCell ref="C1:D1"/>
    <mergeCell ref="A3:D4"/>
    <mergeCell ref="A5:D5"/>
    <mergeCell ref="A7:D7"/>
    <mergeCell ref="A6:D6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view="pageBreakPreview" topLeftCell="A5" zoomScaleNormal="100" zoomScaleSheetLayoutView="100" workbookViewId="0">
      <selection activeCell="D21" sqref="D21"/>
    </sheetView>
  </sheetViews>
  <sheetFormatPr defaultRowHeight="15.75"/>
  <cols>
    <col min="1" max="1" width="32.7109375" style="29" customWidth="1"/>
    <col min="2" max="2" width="8.85546875" style="16" hidden="1" customWidth="1"/>
    <col min="3" max="3" width="18.7109375" style="33" customWidth="1"/>
    <col min="4" max="4" width="23.140625" style="17" customWidth="1"/>
    <col min="5" max="5" width="18.28515625" style="17" customWidth="1"/>
    <col min="6" max="6" width="5" style="17" customWidth="1"/>
    <col min="7" max="16384" width="9.140625" style="17"/>
  </cols>
  <sheetData>
    <row r="1" spans="1:5">
      <c r="D1" s="364" t="s">
        <v>100</v>
      </c>
      <c r="E1" s="370"/>
    </row>
    <row r="3" spans="1:5" ht="28.5" customHeight="1">
      <c r="A3" s="371" t="s">
        <v>101</v>
      </c>
      <c r="B3" s="371"/>
      <c r="C3" s="371"/>
      <c r="D3" s="371"/>
      <c r="E3" s="371"/>
    </row>
    <row r="4" spans="1:5" hidden="1">
      <c r="B4" s="18" t="s">
        <v>102</v>
      </c>
      <c r="C4" s="18"/>
      <c r="D4" s="372" t="s">
        <v>103</v>
      </c>
      <c r="E4" s="373"/>
    </row>
    <row r="5" spans="1:5" ht="78" customHeight="1">
      <c r="A5" s="10"/>
      <c r="B5" s="14" t="s">
        <v>104</v>
      </c>
      <c r="C5" s="19" t="s">
        <v>75</v>
      </c>
      <c r="D5" s="19" t="s">
        <v>105</v>
      </c>
      <c r="E5" s="19" t="s">
        <v>168</v>
      </c>
    </row>
    <row r="6" spans="1:5" ht="59.25" customHeight="1">
      <c r="A6" s="30" t="s">
        <v>281</v>
      </c>
      <c r="B6" s="18"/>
      <c r="C6" s="22" t="s">
        <v>106</v>
      </c>
      <c r="D6" s="21"/>
      <c r="E6" s="22"/>
    </row>
    <row r="7" spans="1:5" ht="23.25" hidden="1" customHeight="1">
      <c r="A7" s="31"/>
      <c r="B7" s="24"/>
      <c r="C7" s="18"/>
      <c r="D7" s="23"/>
      <c r="E7" s="23"/>
    </row>
    <row r="8" spans="1:5" ht="24" hidden="1" customHeight="1">
      <c r="A8" s="31"/>
      <c r="B8" s="24"/>
      <c r="C8" s="18"/>
      <c r="D8" s="23"/>
      <c r="E8" s="23"/>
    </row>
    <row r="9" spans="1:5" ht="24" hidden="1" customHeight="1">
      <c r="A9" s="31"/>
      <c r="B9" s="24"/>
      <c r="C9" s="18"/>
      <c r="D9" s="23"/>
      <c r="E9" s="23"/>
    </row>
    <row r="10" spans="1:5" ht="24" hidden="1" customHeight="1">
      <c r="A10" s="31"/>
      <c r="B10" s="24"/>
      <c r="C10" s="18"/>
      <c r="D10" s="23"/>
      <c r="E10" s="23"/>
    </row>
    <row r="11" spans="1:5" ht="31.5" hidden="1" customHeight="1">
      <c r="A11" s="32" t="s">
        <v>107</v>
      </c>
      <c r="B11" s="18"/>
      <c r="C11" s="22" t="s">
        <v>108</v>
      </c>
      <c r="D11" s="25" t="s">
        <v>109</v>
      </c>
      <c r="E11" s="26"/>
    </row>
    <row r="12" spans="1:5" ht="66" customHeight="1">
      <c r="A12" s="32"/>
      <c r="B12" s="24" t="s">
        <v>110</v>
      </c>
      <c r="C12" s="18" t="s">
        <v>258</v>
      </c>
      <c r="D12" s="33"/>
      <c r="E12" s="27"/>
    </row>
    <row r="13" spans="1:5" ht="49.5" customHeight="1">
      <c r="A13" s="32"/>
      <c r="B13" s="18"/>
      <c r="C13" s="22" t="s">
        <v>258</v>
      </c>
      <c r="D13" s="22"/>
      <c r="E13" s="27"/>
    </row>
    <row r="14" spans="1:5" ht="64.5" customHeight="1">
      <c r="A14" s="32"/>
      <c r="B14" s="18"/>
      <c r="C14" s="22" t="s">
        <v>258</v>
      </c>
      <c r="D14" s="60"/>
      <c r="E14" s="28"/>
    </row>
    <row r="15" spans="1:5" ht="32.25" hidden="1" customHeight="1">
      <c r="A15" s="32" t="s">
        <v>111</v>
      </c>
      <c r="B15" s="18"/>
      <c r="C15" s="22" t="s">
        <v>108</v>
      </c>
      <c r="D15" s="25" t="s">
        <v>112</v>
      </c>
      <c r="E15" s="26"/>
    </row>
    <row r="16" spans="1:5" ht="32.25" hidden="1" customHeight="1">
      <c r="A16" s="32" t="s">
        <v>113</v>
      </c>
      <c r="B16" s="18"/>
      <c r="C16" s="22" t="s">
        <v>114</v>
      </c>
      <c r="D16" s="25" t="s">
        <v>115</v>
      </c>
      <c r="E16" s="26"/>
    </row>
    <row r="17" spans="1:5" ht="27" hidden="1" customHeight="1">
      <c r="A17" s="32" t="s">
        <v>116</v>
      </c>
      <c r="B17" s="18"/>
      <c r="C17" s="22" t="s">
        <v>117</v>
      </c>
      <c r="D17" s="21">
        <v>10</v>
      </c>
      <c r="E17" s="22">
        <v>0</v>
      </c>
    </row>
    <row r="18" spans="1:5" ht="25.5" hidden="1" customHeight="1">
      <c r="A18" s="32"/>
      <c r="B18" s="18"/>
      <c r="C18" s="22"/>
      <c r="D18" s="21"/>
      <c r="E18" s="22"/>
    </row>
    <row r="19" spans="1:5" ht="27" hidden="1" customHeight="1">
      <c r="A19" s="32"/>
      <c r="B19" s="18"/>
      <c r="C19" s="22"/>
      <c r="D19" s="21"/>
      <c r="E19" s="22"/>
    </row>
    <row r="20" spans="1:5" s="16" customFormat="1" ht="30" hidden="1" customHeight="1">
      <c r="A20" s="32" t="s">
        <v>118</v>
      </c>
      <c r="B20" s="20" t="s">
        <v>119</v>
      </c>
      <c r="C20" s="18"/>
      <c r="D20" s="24"/>
      <c r="E20" s="24"/>
    </row>
    <row r="21" spans="1:5" s="16" customFormat="1" ht="51" customHeight="1">
      <c r="A21" s="32"/>
      <c r="B21" s="20"/>
      <c r="C21" s="22" t="s">
        <v>258</v>
      </c>
      <c r="D21" s="18"/>
      <c r="E21" s="24"/>
    </row>
    <row r="22" spans="1:5" ht="34.15" customHeight="1">
      <c r="A22" s="30" t="s">
        <v>282</v>
      </c>
      <c r="B22" s="24"/>
      <c r="D22" s="23"/>
      <c r="E22" s="23"/>
    </row>
    <row r="23" spans="1:5" ht="30" hidden="1" customHeight="1">
      <c r="A23" s="32" t="s">
        <v>120</v>
      </c>
      <c r="B23" s="24" t="s">
        <v>110</v>
      </c>
      <c r="C23" s="18" t="s">
        <v>121</v>
      </c>
      <c r="D23" s="23">
        <v>3</v>
      </c>
      <c r="E23" s="23"/>
    </row>
    <row r="24" spans="1:5" ht="30" customHeight="1">
      <c r="A24" s="32" t="s">
        <v>122</v>
      </c>
      <c r="B24" s="24"/>
      <c r="C24" s="18" t="s">
        <v>185</v>
      </c>
      <c r="D24" s="18"/>
      <c r="E24" s="23"/>
    </row>
    <row r="25" spans="1:5" ht="30" customHeight="1">
      <c r="A25" s="32" t="s">
        <v>123</v>
      </c>
      <c r="B25" s="24"/>
      <c r="C25" s="18" t="s">
        <v>124</v>
      </c>
      <c r="D25" s="23"/>
      <c r="E25" s="23"/>
    </row>
    <row r="26" spans="1:5" ht="30" customHeight="1">
      <c r="A26" s="31" t="s">
        <v>125</v>
      </c>
      <c r="B26" s="24"/>
      <c r="C26" s="18" t="s">
        <v>126</v>
      </c>
      <c r="D26" s="23"/>
      <c r="E26" s="23"/>
    </row>
    <row r="27" spans="1:5" ht="30.75" customHeight="1">
      <c r="A27" s="31" t="s">
        <v>127</v>
      </c>
      <c r="B27" s="24"/>
      <c r="C27" s="18" t="s">
        <v>165</v>
      </c>
      <c r="D27" s="23"/>
      <c r="E27" s="23"/>
    </row>
    <row r="28" spans="1:5" ht="30.75" customHeight="1">
      <c r="A28" s="32" t="s">
        <v>166</v>
      </c>
      <c r="B28" s="20"/>
      <c r="C28" s="22" t="s">
        <v>167</v>
      </c>
      <c r="D28" s="23"/>
      <c r="E28" s="23"/>
    </row>
    <row r="29" spans="1:5" ht="22.9" customHeight="1">
      <c r="A29" s="32" t="s">
        <v>128</v>
      </c>
      <c r="B29" s="24"/>
      <c r="C29" s="18" t="s">
        <v>126</v>
      </c>
      <c r="D29" s="23"/>
      <c r="E29" s="23"/>
    </row>
    <row r="30" spans="1:5">
      <c r="A30" s="31" t="s">
        <v>239</v>
      </c>
      <c r="B30" s="24"/>
      <c r="C30" s="18" t="s">
        <v>240</v>
      </c>
      <c r="D30" s="53"/>
      <c r="E30" s="53"/>
    </row>
    <row r="31" spans="1:5" ht="20.25" customHeight="1"/>
    <row r="32" spans="1:5" ht="33.75" customHeight="1"/>
  </sheetData>
  <mergeCells count="3">
    <mergeCell ref="D1:E1"/>
    <mergeCell ref="A3:E3"/>
    <mergeCell ref="D4:E4"/>
  </mergeCells>
  <phoneticPr fontId="0" type="noConversion"/>
  <pageMargins left="0.75" right="0.75" top="1" bottom="1" header="0.5" footer="0.5"/>
  <pageSetup paperSize="9"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view="pageBreakPreview" zoomScaleNormal="100" zoomScaleSheetLayoutView="100" workbookViewId="0">
      <selection activeCell="A6" sqref="A6"/>
    </sheetView>
  </sheetViews>
  <sheetFormatPr defaultRowHeight="15.75"/>
  <cols>
    <col min="1" max="1" width="25.7109375" style="29" customWidth="1"/>
    <col min="2" max="2" width="12.85546875" style="16" customWidth="1"/>
    <col min="3" max="3" width="12" style="33" customWidth="1"/>
    <col min="4" max="4" width="12.140625" style="17" customWidth="1"/>
    <col min="5" max="8" width="9.140625" style="17"/>
    <col min="9" max="9" width="12" style="17" customWidth="1"/>
    <col min="10" max="10" width="9.140625" style="17"/>
    <col min="11" max="11" width="8" style="17" customWidth="1"/>
    <col min="12" max="12" width="15" style="17" customWidth="1"/>
    <col min="13" max="13" width="0.28515625" style="17" customWidth="1"/>
    <col min="14" max="16384" width="9.140625" style="17"/>
  </cols>
  <sheetData>
    <row r="1" spans="1:13" ht="15.75" customHeight="1">
      <c r="A1" s="375" t="s">
        <v>130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</row>
    <row r="2" spans="1:13">
      <c r="A2" s="376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</row>
    <row r="3" spans="1:13">
      <c r="A3" s="376" t="s">
        <v>141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</row>
    <row r="4" spans="1:13" ht="15.75" customHeight="1">
      <c r="A4" s="377" t="s">
        <v>286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4"/>
    </row>
    <row r="5" spans="1:13">
      <c r="A5" s="377" t="s">
        <v>329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4"/>
    </row>
    <row r="6" spans="1:13" ht="16.5" thickBot="1">
      <c r="A6" s="37"/>
      <c r="B6" s="38"/>
      <c r="C6" s="38"/>
      <c r="D6" s="38"/>
      <c r="E6" s="38"/>
      <c r="F6" s="38"/>
      <c r="G6" s="38"/>
      <c r="H6" s="38"/>
      <c r="I6" s="38"/>
      <c r="J6" s="374"/>
      <c r="K6" s="374"/>
      <c r="L6" s="39"/>
      <c r="M6" s="34"/>
    </row>
    <row r="7" spans="1:13" ht="78.75" customHeight="1" thickBot="1">
      <c r="A7" s="379" t="s">
        <v>136</v>
      </c>
      <c r="B7" s="381" t="s">
        <v>137</v>
      </c>
      <c r="C7" s="379" t="s">
        <v>138</v>
      </c>
      <c r="D7" s="381" t="s">
        <v>139</v>
      </c>
      <c r="E7" s="384" t="s">
        <v>161</v>
      </c>
      <c r="F7" s="385"/>
      <c r="G7" s="384" t="s">
        <v>162</v>
      </c>
      <c r="H7" s="385"/>
      <c r="I7" s="45" t="s">
        <v>184</v>
      </c>
      <c r="J7" s="384" t="s">
        <v>163</v>
      </c>
      <c r="K7" s="385"/>
      <c r="L7" s="379" t="s">
        <v>140</v>
      </c>
      <c r="M7" s="34"/>
    </row>
    <row r="8" spans="1:13" ht="16.5" thickBot="1">
      <c r="A8" s="380"/>
      <c r="B8" s="382"/>
      <c r="C8" s="380"/>
      <c r="D8" s="382"/>
      <c r="E8" s="35" t="s">
        <v>131</v>
      </c>
      <c r="F8" s="36" t="s">
        <v>132</v>
      </c>
      <c r="G8" s="35" t="s">
        <v>133</v>
      </c>
      <c r="H8" s="35" t="s">
        <v>134</v>
      </c>
      <c r="I8" s="45"/>
      <c r="J8" s="35" t="s">
        <v>131</v>
      </c>
      <c r="K8" s="35" t="s">
        <v>134</v>
      </c>
      <c r="L8" s="380"/>
      <c r="M8" s="34"/>
    </row>
    <row r="9" spans="1:13">
      <c r="A9" s="40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34"/>
    </row>
    <row r="10" spans="1:13">
      <c r="A10" s="116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34"/>
    </row>
    <row r="11" spans="1:13">
      <c r="A11" s="40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34"/>
    </row>
    <row r="12" spans="1:13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34"/>
    </row>
    <row r="13" spans="1:13">
      <c r="A13" s="40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34"/>
    </row>
    <row r="14" spans="1:13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4"/>
    </row>
    <row r="15" spans="1:13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34"/>
    </row>
    <row r="16" spans="1:13">
      <c r="A16" s="40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34"/>
    </row>
    <row r="17" spans="1:13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4"/>
    </row>
    <row r="18" spans="1:13">
      <c r="A18" s="40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34"/>
    </row>
    <row r="19" spans="1:13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34"/>
    </row>
    <row r="20" spans="1:13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34"/>
    </row>
    <row r="21" spans="1:13">
      <c r="A21" s="40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34"/>
    </row>
    <row r="22" spans="1:13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34"/>
    </row>
    <row r="23" spans="1:13">
      <c r="A23" s="40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34"/>
    </row>
    <row r="24" spans="1:13">
      <c r="A24" s="40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34"/>
    </row>
    <row r="25" spans="1:13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34"/>
    </row>
    <row r="26" spans="1:13">
      <c r="A26" s="40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34"/>
    </row>
    <row r="27" spans="1:13" ht="16.5" thickBot="1">
      <c r="A27" s="4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34"/>
    </row>
    <row r="28" spans="1:13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4"/>
    </row>
    <row r="29" spans="1:13">
      <c r="A29" s="386" t="s">
        <v>177</v>
      </c>
      <c r="B29" s="386"/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</row>
    <row r="30" spans="1:13">
      <c r="A30" s="383" t="s">
        <v>135</v>
      </c>
      <c r="B30" s="383"/>
      <c r="C30" s="383"/>
      <c r="D30" s="383"/>
      <c r="E30" s="383"/>
      <c r="F30" s="37"/>
      <c r="G30" s="37"/>
      <c r="H30" s="37"/>
      <c r="I30" s="37"/>
      <c r="J30" s="37"/>
      <c r="K30" s="37"/>
      <c r="L30" s="37"/>
      <c r="M30" s="34"/>
    </row>
    <row r="31" spans="1:13">
      <c r="A31" s="378" t="s">
        <v>164</v>
      </c>
      <c r="B31" s="378"/>
      <c r="C31" s="378"/>
      <c r="D31" s="378"/>
      <c r="E31" s="378"/>
      <c r="F31" s="378"/>
      <c r="G31" s="378"/>
      <c r="H31" s="378"/>
      <c r="I31" s="378"/>
      <c r="J31" s="378"/>
      <c r="K31" s="378"/>
      <c r="L31" s="378"/>
      <c r="M31" s="378"/>
    </row>
    <row r="32" spans="1:13">
      <c r="A32" s="378"/>
      <c r="B32" s="378"/>
      <c r="C32" s="378"/>
      <c r="D32" s="378"/>
      <c r="E32" s="378"/>
      <c r="F32" s="378"/>
      <c r="G32" s="378"/>
      <c r="H32" s="378"/>
      <c r="I32" s="378"/>
      <c r="J32" s="378"/>
      <c r="K32" s="378"/>
      <c r="L32" s="378"/>
      <c r="M32" s="378"/>
    </row>
  </sheetData>
  <mergeCells count="17">
    <mergeCell ref="A31:M32"/>
    <mergeCell ref="A7:A8"/>
    <mergeCell ref="B7:B8"/>
    <mergeCell ref="C7:C8"/>
    <mergeCell ref="D7:D8"/>
    <mergeCell ref="L7:L8"/>
    <mergeCell ref="A30:E30"/>
    <mergeCell ref="E7:F7"/>
    <mergeCell ref="G7:H7"/>
    <mergeCell ref="J7:K7"/>
    <mergeCell ref="A29:M29"/>
    <mergeCell ref="J6:K6"/>
    <mergeCell ref="A1:M1"/>
    <mergeCell ref="A2:M2"/>
    <mergeCell ref="A3:M3"/>
    <mergeCell ref="A5:L5"/>
    <mergeCell ref="A4:L4"/>
  </mergeCells>
  <phoneticPr fontId="0" type="noConversion"/>
  <pageMargins left="0.39370078740157483" right="0.19685039370078741" top="0.39370078740157483" bottom="0.39370078740157483" header="0.51181102362204722" footer="0.51181102362204722"/>
  <pageSetup paperSize="9" scale="9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7"/>
  <sheetViews>
    <sheetView tabSelected="1" view="pageBreakPreview" topLeftCell="A20" zoomScaleNormal="100" zoomScaleSheetLayoutView="100" workbookViewId="0">
      <selection activeCell="F32" sqref="F32"/>
    </sheetView>
  </sheetViews>
  <sheetFormatPr defaultColWidth="40.7109375" defaultRowHeight="12.75"/>
  <cols>
    <col min="1" max="1" width="28.140625" style="1" customWidth="1"/>
    <col min="2" max="2" width="43.140625" style="1" customWidth="1"/>
    <col min="3" max="3" width="0.28515625" style="1" hidden="1" customWidth="1"/>
    <col min="4" max="4" width="28.5703125" style="1" customWidth="1"/>
    <col min="5" max="5" width="28.85546875" style="1" customWidth="1"/>
    <col min="6" max="6" width="37.85546875" style="1" customWidth="1"/>
    <col min="7" max="16384" width="40.7109375" style="1"/>
  </cols>
  <sheetData>
    <row r="1" spans="1:18" ht="15.75">
      <c r="F1" s="48" t="s">
        <v>129</v>
      </c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ht="13.5">
      <c r="E2" s="47"/>
    </row>
    <row r="3" spans="1:18" ht="20.25" customHeight="1">
      <c r="A3" s="388" t="s">
        <v>174</v>
      </c>
      <c r="B3" s="389"/>
      <c r="C3" s="389"/>
      <c r="D3" s="389"/>
      <c r="E3" s="389"/>
      <c r="F3" s="389"/>
    </row>
    <row r="4" spans="1:18" ht="15.75">
      <c r="A4" s="390" t="s">
        <v>287</v>
      </c>
      <c r="B4" s="391"/>
      <c r="C4" s="391"/>
      <c r="D4" s="391"/>
      <c r="E4" s="391"/>
      <c r="F4" s="391"/>
    </row>
    <row r="5" spans="1:18">
      <c r="A5" s="392" t="s">
        <v>175</v>
      </c>
      <c r="B5" s="389"/>
      <c r="C5" s="389"/>
      <c r="D5" s="389"/>
      <c r="E5" s="389"/>
      <c r="F5" s="389"/>
    </row>
    <row r="6" spans="1:18" s="50" customFormat="1" ht="15.75">
      <c r="A6" s="393" t="s">
        <v>330</v>
      </c>
      <c r="B6" s="394"/>
      <c r="C6" s="394"/>
      <c r="D6" s="394"/>
      <c r="E6" s="394"/>
      <c r="F6" s="394"/>
    </row>
    <row r="8" spans="1:18">
      <c r="A8" s="396" t="s">
        <v>176</v>
      </c>
      <c r="B8" s="396"/>
      <c r="C8" s="397"/>
      <c r="D8" s="398" t="s">
        <v>173</v>
      </c>
      <c r="E8" s="398"/>
      <c r="F8" s="399" t="s">
        <v>183</v>
      </c>
    </row>
    <row r="9" spans="1:18" ht="38.25" customHeight="1">
      <c r="A9" s="396"/>
      <c r="B9" s="396"/>
      <c r="C9" s="397" t="s">
        <v>298</v>
      </c>
      <c r="D9" s="397" t="s">
        <v>331</v>
      </c>
      <c r="E9" s="397" t="s">
        <v>332</v>
      </c>
      <c r="F9" s="399"/>
    </row>
    <row r="10" spans="1:18" ht="12.75" customHeight="1">
      <c r="A10" s="396" t="s">
        <v>170</v>
      </c>
      <c r="B10" s="396" t="s">
        <v>333</v>
      </c>
      <c r="C10" s="397"/>
      <c r="D10" s="396" t="s">
        <v>171</v>
      </c>
      <c r="E10" s="396" t="s">
        <v>172</v>
      </c>
      <c r="F10" s="399"/>
    </row>
    <row r="11" spans="1:18">
      <c r="A11" s="396"/>
      <c r="B11" s="396"/>
      <c r="C11" s="397"/>
      <c r="D11" s="396"/>
      <c r="E11" s="396"/>
      <c r="F11" s="399"/>
    </row>
    <row r="12" spans="1:18" ht="47.25" customHeight="1">
      <c r="A12" s="400" t="s">
        <v>307</v>
      </c>
      <c r="B12" s="401" t="s">
        <v>308</v>
      </c>
      <c r="C12" s="402">
        <v>1795.7</v>
      </c>
      <c r="D12" s="219">
        <v>635</v>
      </c>
      <c r="E12" s="220">
        <v>0</v>
      </c>
      <c r="F12" s="403" t="s">
        <v>280</v>
      </c>
    </row>
    <row r="13" spans="1:18" ht="47.25" customHeight="1">
      <c r="A13" s="400"/>
      <c r="B13" s="401" t="s">
        <v>334</v>
      </c>
      <c r="C13" s="402"/>
      <c r="D13" s="219">
        <v>3936</v>
      </c>
      <c r="E13" s="220">
        <v>0</v>
      </c>
      <c r="F13" s="403"/>
    </row>
    <row r="14" spans="1:18" ht="41.25" customHeight="1">
      <c r="A14" s="400"/>
      <c r="B14" s="401" t="s">
        <v>335</v>
      </c>
      <c r="C14" s="404">
        <v>483.9</v>
      </c>
      <c r="D14" s="219">
        <v>337</v>
      </c>
      <c r="E14" s="220">
        <v>82.34</v>
      </c>
      <c r="F14" s="405" t="s">
        <v>283</v>
      </c>
    </row>
    <row r="15" spans="1:18" ht="67.5" customHeight="1">
      <c r="A15" s="400"/>
      <c r="B15" s="401" t="s">
        <v>336</v>
      </c>
      <c r="C15" s="402">
        <v>1595.9</v>
      </c>
      <c r="D15" s="219">
        <v>985.5</v>
      </c>
      <c r="E15" s="220">
        <v>287.26</v>
      </c>
      <c r="F15" s="405" t="s">
        <v>301</v>
      </c>
    </row>
    <row r="16" spans="1:18" ht="96" customHeight="1">
      <c r="A16" s="406" t="s">
        <v>309</v>
      </c>
      <c r="B16" s="407" t="s">
        <v>337</v>
      </c>
      <c r="C16" s="408">
        <v>3897.1</v>
      </c>
      <c r="D16" s="221">
        <v>2569.6</v>
      </c>
      <c r="E16" s="220">
        <v>1839.69</v>
      </c>
      <c r="F16" s="405" t="s">
        <v>292</v>
      </c>
    </row>
    <row r="17" spans="1:7" ht="53.25" customHeight="1">
      <c r="A17" s="409" t="s">
        <v>310</v>
      </c>
      <c r="B17" s="410" t="s">
        <v>338</v>
      </c>
      <c r="C17" s="410">
        <v>10452</v>
      </c>
      <c r="D17" s="297">
        <v>3372.9</v>
      </c>
      <c r="E17" s="220">
        <v>78</v>
      </c>
      <c r="F17" s="405" t="s">
        <v>323</v>
      </c>
    </row>
    <row r="18" spans="1:7" ht="78.75" customHeight="1">
      <c r="A18" s="411"/>
      <c r="B18" s="410" t="s">
        <v>339</v>
      </c>
      <c r="C18" s="410"/>
      <c r="D18" s="297">
        <v>500</v>
      </c>
      <c r="E18" s="220">
        <v>0</v>
      </c>
      <c r="F18" s="405"/>
    </row>
    <row r="19" spans="1:7" ht="45.75" customHeight="1">
      <c r="A19" s="412"/>
      <c r="B19" s="410" t="s">
        <v>340</v>
      </c>
      <c r="C19" s="410"/>
      <c r="D19" s="297">
        <v>63</v>
      </c>
      <c r="E19" s="220">
        <v>0</v>
      </c>
      <c r="F19" s="405"/>
    </row>
    <row r="20" spans="1:7" ht="41.25" customHeight="1">
      <c r="A20" s="413" t="s">
        <v>320</v>
      </c>
      <c r="B20" s="401" t="s">
        <v>341</v>
      </c>
      <c r="C20" s="402">
        <v>13655.5</v>
      </c>
      <c r="D20" s="221">
        <v>16005</v>
      </c>
      <c r="E20" s="220">
        <v>4310</v>
      </c>
      <c r="F20" s="405" t="s">
        <v>365</v>
      </c>
    </row>
    <row r="21" spans="1:7" ht="26.25" customHeight="1">
      <c r="A21" s="413"/>
      <c r="B21" s="401" t="s">
        <v>342</v>
      </c>
      <c r="C21" s="402">
        <v>758.4</v>
      </c>
      <c r="D21" s="221">
        <v>1057</v>
      </c>
      <c r="E21" s="220">
        <v>0</v>
      </c>
      <c r="F21" s="405"/>
    </row>
    <row r="22" spans="1:7" ht="54.75" customHeight="1">
      <c r="A22" s="414" t="s">
        <v>321</v>
      </c>
      <c r="B22" s="405" t="s">
        <v>359</v>
      </c>
      <c r="C22" s="405">
        <v>9662.4</v>
      </c>
      <c r="D22" s="221">
        <v>11295.8</v>
      </c>
      <c r="E22" s="220">
        <v>2426.2399999999998</v>
      </c>
      <c r="F22" s="414" t="s">
        <v>366</v>
      </c>
    </row>
    <row r="23" spans="1:7" s="54" customFormat="1" ht="41.25" customHeight="1">
      <c r="A23" s="415" t="s">
        <v>322</v>
      </c>
      <c r="B23" s="165" t="s">
        <v>343</v>
      </c>
      <c r="C23" s="416">
        <v>157</v>
      </c>
      <c r="D23" s="221">
        <v>130</v>
      </c>
      <c r="E23" s="220">
        <v>0</v>
      </c>
      <c r="F23" s="405"/>
      <c r="G23" s="54" t="s">
        <v>246</v>
      </c>
    </row>
    <row r="24" spans="1:7" s="54" customFormat="1" ht="93" customHeight="1">
      <c r="A24" s="415"/>
      <c r="B24" s="165" t="s">
        <v>288</v>
      </c>
      <c r="C24" s="416">
        <v>1976.2</v>
      </c>
      <c r="D24" s="221">
        <v>186.9</v>
      </c>
      <c r="E24" s="220">
        <v>4</v>
      </c>
      <c r="F24" s="405" t="s">
        <v>293</v>
      </c>
    </row>
    <row r="25" spans="1:7" s="54" customFormat="1" ht="36.75" customHeight="1">
      <c r="A25" s="415"/>
      <c r="B25" s="165" t="s">
        <v>289</v>
      </c>
      <c r="C25" s="416">
        <v>630</v>
      </c>
      <c r="D25" s="221">
        <v>700</v>
      </c>
      <c r="E25" s="220">
        <v>0</v>
      </c>
      <c r="F25" s="417" t="s">
        <v>280</v>
      </c>
    </row>
    <row r="26" spans="1:7" s="54" customFormat="1" ht="134.25" customHeight="1">
      <c r="A26" s="165" t="s">
        <v>318</v>
      </c>
      <c r="B26" s="156" t="s">
        <v>344</v>
      </c>
      <c r="C26" s="416">
        <v>2586.6999999999998</v>
      </c>
      <c r="D26" s="297">
        <v>2559.6999999999998</v>
      </c>
      <c r="E26" s="220">
        <v>0</v>
      </c>
      <c r="F26" s="213" t="s">
        <v>280</v>
      </c>
    </row>
    <row r="27" spans="1:7" s="54" customFormat="1" ht="28.5" customHeight="1">
      <c r="A27" s="418" t="s">
        <v>319</v>
      </c>
      <c r="B27" s="410" t="s">
        <v>345</v>
      </c>
      <c r="C27" s="410">
        <v>589.6</v>
      </c>
      <c r="D27" s="297">
        <v>623.29999999999995</v>
      </c>
      <c r="E27" s="220">
        <v>0</v>
      </c>
      <c r="F27" s="214" t="s">
        <v>280</v>
      </c>
    </row>
    <row r="28" spans="1:7" s="54" customFormat="1" ht="120" hidden="1" customHeight="1">
      <c r="A28" s="419"/>
      <c r="B28" s="410"/>
      <c r="C28" s="410"/>
      <c r="D28" s="221"/>
      <c r="E28" s="220"/>
      <c r="F28" s="215"/>
    </row>
    <row r="29" spans="1:7" s="54" customFormat="1" ht="30.75" customHeight="1">
      <c r="A29" s="419"/>
      <c r="B29" s="420" t="s">
        <v>346</v>
      </c>
      <c r="C29" s="420">
        <v>1462.62</v>
      </c>
      <c r="D29" s="221">
        <v>789.5</v>
      </c>
      <c r="E29" s="220">
        <v>0</v>
      </c>
      <c r="F29" s="421" t="s">
        <v>280</v>
      </c>
    </row>
    <row r="30" spans="1:7" s="54" customFormat="1" ht="30.75" customHeight="1">
      <c r="A30" s="422"/>
      <c r="B30" s="420" t="s">
        <v>347</v>
      </c>
      <c r="C30" s="420"/>
      <c r="D30" s="221">
        <v>467.1</v>
      </c>
      <c r="E30" s="220">
        <v>0</v>
      </c>
      <c r="F30" s="421"/>
    </row>
    <row r="31" spans="1:7" s="54" customFormat="1" ht="93" customHeight="1">
      <c r="A31" s="420" t="s">
        <v>316</v>
      </c>
      <c r="B31" s="156" t="s">
        <v>348</v>
      </c>
      <c r="C31" s="423">
        <v>20609.400000000001</v>
      </c>
      <c r="D31" s="221">
        <v>676210</v>
      </c>
      <c r="E31" s="220">
        <v>0</v>
      </c>
      <c r="F31" s="421" t="s">
        <v>280</v>
      </c>
    </row>
    <row r="32" spans="1:7" ht="63.75" customHeight="1">
      <c r="A32" s="424" t="s">
        <v>290</v>
      </c>
      <c r="B32" s="410" t="s">
        <v>349</v>
      </c>
      <c r="C32" s="410">
        <v>2634</v>
      </c>
      <c r="D32" s="221">
        <v>2513.3000000000002</v>
      </c>
      <c r="E32" s="220">
        <v>627.04</v>
      </c>
      <c r="F32" s="213" t="s">
        <v>360</v>
      </c>
    </row>
    <row r="33" spans="1:6" ht="63.75" customHeight="1">
      <c r="A33" s="424"/>
      <c r="B33" s="410" t="s">
        <v>350</v>
      </c>
      <c r="C33" s="410"/>
      <c r="D33" s="221">
        <v>3</v>
      </c>
      <c r="E33" s="220">
        <v>0</v>
      </c>
      <c r="F33" s="213"/>
    </row>
    <row r="34" spans="1:6" ht="54" customHeight="1">
      <c r="A34" s="424" t="s">
        <v>317</v>
      </c>
      <c r="B34" s="420" t="s">
        <v>351</v>
      </c>
      <c r="C34" s="420">
        <v>120</v>
      </c>
      <c r="D34" s="221">
        <v>200</v>
      </c>
      <c r="E34" s="222">
        <v>44.76</v>
      </c>
      <c r="F34" s="405" t="s">
        <v>291</v>
      </c>
    </row>
    <row r="35" spans="1:6" ht="28.5" customHeight="1">
      <c r="A35" s="425" t="s">
        <v>315</v>
      </c>
      <c r="B35" s="425" t="s">
        <v>358</v>
      </c>
      <c r="C35" s="426">
        <v>17548.900000000001</v>
      </c>
      <c r="D35" s="395">
        <v>22222.2</v>
      </c>
      <c r="E35" s="387">
        <v>0</v>
      </c>
      <c r="F35" s="427"/>
    </row>
    <row r="36" spans="1:6" ht="30" customHeight="1">
      <c r="A36" s="428"/>
      <c r="B36" s="429"/>
      <c r="C36" s="430"/>
      <c r="D36" s="395"/>
      <c r="E36" s="387"/>
      <c r="F36" s="431"/>
    </row>
    <row r="37" spans="1:6" ht="54" customHeight="1">
      <c r="A37" s="429"/>
      <c r="B37" s="432" t="s">
        <v>357</v>
      </c>
      <c r="C37" s="433"/>
      <c r="D37" s="434">
        <v>3000</v>
      </c>
      <c r="E37" s="435">
        <v>3000</v>
      </c>
      <c r="F37" s="436"/>
    </row>
    <row r="38" spans="1:6" ht="78.75" customHeight="1">
      <c r="A38" s="195" t="s">
        <v>314</v>
      </c>
      <c r="B38" s="195" t="s">
        <v>352</v>
      </c>
      <c r="C38" s="437">
        <v>0</v>
      </c>
      <c r="D38" s="221">
        <v>22.5</v>
      </c>
      <c r="E38" s="222">
        <v>17.68</v>
      </c>
      <c r="F38" s="420" t="s">
        <v>280</v>
      </c>
    </row>
    <row r="39" spans="1:6" ht="69.75" customHeight="1">
      <c r="A39" s="414" t="s">
        <v>313</v>
      </c>
      <c r="B39" s="195" t="s">
        <v>353</v>
      </c>
      <c r="C39" s="437">
        <v>0</v>
      </c>
      <c r="D39" s="221">
        <v>150</v>
      </c>
      <c r="E39" s="222">
        <v>0</v>
      </c>
      <c r="F39" s="405" t="s">
        <v>280</v>
      </c>
    </row>
    <row r="40" spans="1:6" ht="95.25" customHeight="1">
      <c r="A40" s="195" t="s">
        <v>324</v>
      </c>
      <c r="B40" s="195" t="s">
        <v>354</v>
      </c>
      <c r="C40" s="437">
        <v>0</v>
      </c>
      <c r="D40" s="297">
        <v>200</v>
      </c>
      <c r="E40" s="222">
        <v>0</v>
      </c>
      <c r="F40" s="420" t="s">
        <v>280</v>
      </c>
    </row>
    <row r="41" spans="1:6" ht="30.75" customHeight="1">
      <c r="A41" s="425" t="s">
        <v>312</v>
      </c>
      <c r="B41" s="212" t="s">
        <v>361</v>
      </c>
      <c r="C41" s="438">
        <v>421.62200000000001</v>
      </c>
      <c r="D41" s="297">
        <v>150</v>
      </c>
      <c r="E41" s="222">
        <v>0</v>
      </c>
      <c r="F41" s="417" t="s">
        <v>280</v>
      </c>
    </row>
    <row r="42" spans="1:6" ht="30.75" customHeight="1">
      <c r="A42" s="428"/>
      <c r="B42" s="212" t="s">
        <v>362</v>
      </c>
      <c r="C42" s="438"/>
      <c r="D42" s="297">
        <v>532.1</v>
      </c>
      <c r="E42" s="222">
        <v>0</v>
      </c>
      <c r="F42" s="417"/>
    </row>
    <row r="43" spans="1:6" ht="41.25" customHeight="1">
      <c r="A43" s="428"/>
      <c r="B43" s="212" t="s">
        <v>363</v>
      </c>
      <c r="C43" s="438"/>
      <c r="D43" s="297">
        <v>3975.9</v>
      </c>
      <c r="E43" s="222">
        <v>0</v>
      </c>
      <c r="F43" s="417"/>
    </row>
    <row r="44" spans="1:6" ht="41.25" customHeight="1">
      <c r="A44" s="429"/>
      <c r="B44" s="212" t="s">
        <v>364</v>
      </c>
      <c r="C44" s="438"/>
      <c r="D44" s="297">
        <v>350</v>
      </c>
      <c r="E44" s="222">
        <v>0</v>
      </c>
      <c r="F44" s="417"/>
    </row>
    <row r="45" spans="1:6" ht="63.75" customHeight="1">
      <c r="A45" s="425" t="s">
        <v>311</v>
      </c>
      <c r="B45" s="195" t="s">
        <v>355</v>
      </c>
      <c r="C45" s="437">
        <v>2877.9</v>
      </c>
      <c r="D45" s="439">
        <v>1618.5</v>
      </c>
      <c r="E45" s="439">
        <v>0</v>
      </c>
      <c r="F45" s="417" t="s">
        <v>280</v>
      </c>
    </row>
    <row r="46" spans="1:6" ht="37.5" customHeight="1">
      <c r="A46" s="429"/>
      <c r="B46" s="195" t="s">
        <v>356</v>
      </c>
      <c r="C46" s="437"/>
      <c r="D46" s="439">
        <v>590</v>
      </c>
      <c r="E46" s="439">
        <v>0</v>
      </c>
      <c r="F46" s="417"/>
    </row>
    <row r="47" spans="1:6" ht="27.75" customHeight="1">
      <c r="A47" s="217" t="s">
        <v>279</v>
      </c>
      <c r="B47" s="216"/>
      <c r="C47" s="218">
        <f>SUM(C12:C45)</f>
        <v>93914.842000000004</v>
      </c>
      <c r="D47" s="223">
        <f>SUM(D12:D46)</f>
        <v>757950.8</v>
      </c>
      <c r="E47" s="223">
        <v>12717</v>
      </c>
      <c r="F47" s="216"/>
    </row>
  </sheetData>
  <mergeCells count="24">
    <mergeCell ref="A20:A21"/>
    <mergeCell ref="B35:B36"/>
    <mergeCell ref="D35:D36"/>
    <mergeCell ref="A17:A19"/>
    <mergeCell ref="A27:A30"/>
    <mergeCell ref="A35:A37"/>
    <mergeCell ref="F35:F36"/>
    <mergeCell ref="A3:F3"/>
    <mergeCell ref="A4:F4"/>
    <mergeCell ref="A5:F5"/>
    <mergeCell ref="A6:F6"/>
    <mergeCell ref="F8:F11"/>
    <mergeCell ref="D10:D11"/>
    <mergeCell ref="E10:E11"/>
    <mergeCell ref="D8:E8"/>
    <mergeCell ref="A8:B9"/>
    <mergeCell ref="A10:A11"/>
    <mergeCell ref="B10:B11"/>
    <mergeCell ref="A12:A15"/>
    <mergeCell ref="A41:A44"/>
    <mergeCell ref="A45:A46"/>
    <mergeCell ref="E35:E36"/>
    <mergeCell ref="A23:A25"/>
    <mergeCell ref="C35:C36"/>
  </mergeCells>
  <phoneticPr fontId="21" type="noConversion"/>
  <pageMargins left="0.23622047244094491" right="0.23622047244094491" top="0" bottom="0" header="0.31496062992125984" footer="0.31496062992125984"/>
  <pageSetup paperSize="9" scale="85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'Приложение 1'!Заголовки_для_печати</vt:lpstr>
      <vt:lpstr>'Приложение 1'!Область_печати</vt:lpstr>
      <vt:lpstr>'Приложение 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AArcybasheva</cp:lastModifiedBy>
  <cp:lastPrinted>2022-06-28T13:09:54Z</cp:lastPrinted>
  <dcterms:created xsi:type="dcterms:W3CDTF">2007-10-25T07:17:21Z</dcterms:created>
  <dcterms:modified xsi:type="dcterms:W3CDTF">2022-06-28T13:10:35Z</dcterms:modified>
</cp:coreProperties>
</file>