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9.xml.rels" ContentType="application/vnd.openxmlformats-package.relationships+xml"/>
  <Override PartName="/xl/worksheets/_rels/sheet7.xml.rels" ContentType="application/vnd.openxmlformats-package.relationships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. 1  Источники" sheetId="1" state="visible" r:id="rId2"/>
    <sheet name="Пр.2. Доходы" sheetId="2" state="visible" r:id="rId3"/>
    <sheet name="Пр.3 ФП" sheetId="3" state="visible" r:id="rId4"/>
    <sheet name="Пр.4 ГАД" sheetId="4" state="visible" r:id="rId5"/>
    <sheet name="Пр.5 Раз.,Подразд" sheetId="5" state="visible" r:id="rId6"/>
    <sheet name="Пр.6 по прогр.." sheetId="6" state="visible" r:id="rId7"/>
    <sheet name="Пр.7 Р.П. ЦС. ВР" sheetId="7" state="visible" r:id="rId8"/>
    <sheet name="Пр.8 Гл.расп" sheetId="8" state="visible" r:id="rId9"/>
    <sheet name="Пр.9 Ведомст." sheetId="9" state="visible" r:id="rId10"/>
    <sheet name="Пр.10 Заимств." sheetId="10" state="visible" r:id="rId11"/>
    <sheet name="Пр.11 ГАИ" sheetId="11" state="visible" r:id="rId12"/>
    <sheet name="Пр.12 Межбюдж." sheetId="12" state="visible" r:id="rId13"/>
    <sheet name="Лист1" sheetId="13" state="visible" r:id="rId14"/>
  </sheets>
  <definedNames>
    <definedName function="false" hidden="false" localSheetId="4" name="_xlnm.Print_Titles" vbProcedure="false">'Пр.5 Раз.,Подразд'!$12:$13</definedName>
    <definedName function="false" hidden="false" localSheetId="6" name="_xlnm.Print_Area" vbProcedure="false">'Пр.7 Р.П. ЦС. ВР'!$A$1:$E$380</definedName>
    <definedName function="false" hidden="true" localSheetId="6" name="_xlnm._FilterDatabase" vbProcedure="false">'Пр.7 Р.П. ЦС. ВР'!$A$12:$E$379</definedName>
    <definedName function="false" hidden="false" localSheetId="8" name="_xlnm.Print_Area" vbProcedure="false">'Пр.9 Ведомст.'!$A$1:$G$367</definedName>
    <definedName function="false" hidden="true" localSheetId="8" name="_xlnm._FilterDatabase" vbProcedure="false">'Пр.9 Ведомст.'!$A$12:$F$364</definedName>
    <definedName function="false" hidden="false" localSheetId="4" name="_xlnm.Print_Titles" vbProcedure="false">'Пр.5 Раз.,Подразд'!$12:$13</definedName>
    <definedName function="false" hidden="false" localSheetId="6" name="_xlnm.Print_Area" vbProcedure="false">'Пр.7 Р.П. ЦС. ВР'!$A$1:$E$380</definedName>
    <definedName function="false" hidden="false" localSheetId="6" name="_xlnm._FilterDatabase" vbProcedure="false">'Пр.7 Р.П. ЦС. ВР'!$A$12:$E$379</definedName>
    <definedName function="false" hidden="false" localSheetId="8" name="_xlnm.Print_Area" vbProcedure="false">'Пр.9 Ведомст.'!$A$1:$G$367</definedName>
    <definedName function="false" hidden="false" localSheetId="8" name="_xlnm._FilterDatabase" vbProcedure="false">'Пр.9 Ведомст.'!$A$12:$F$364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9.xml><?xml version="1.0" encoding="utf-8"?>
<comments xmlns="http://schemas.openxmlformats.org/spreadsheetml/2006/main" xmlns:xdr="http://schemas.openxmlformats.org/drawingml/2006/spreadsheetDrawing">
  <authors>
    <author/>
  </authors>
  <commentList>
    <comment ref="F262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Кравцова:
</t>
        </r>
        <r>
          <rPr>
            <sz val="8"/>
            <color rgb="FF000000"/>
            <rFont val="Tahoma"/>
            <family val="2"/>
            <charset val="204"/>
          </rPr>
          <t xml:space="preserve">3000,0-освещение
800-обслуживание</t>
        </r>
      </text>
    </comment>
  </commentList>
</comments>
</file>

<file path=xl/sharedStrings.xml><?xml version="1.0" encoding="utf-8"?>
<sst xmlns="http://schemas.openxmlformats.org/spreadsheetml/2006/main" count="3573" uniqueCount="842">
  <si>
    <t xml:space="preserve">УТВЕРЖДЕНО</t>
  </si>
  <si>
    <t xml:space="preserve">решением Совета депутатов</t>
  </si>
  <si>
    <t xml:space="preserve"> МО "Сясьстройское городское поселение"</t>
  </si>
  <si>
    <t xml:space="preserve">Волховского муниципального района </t>
  </si>
  <si>
    <t xml:space="preserve">Ленинградской области</t>
  </si>
  <si>
    <t xml:space="preserve">от 21 декабря 2016г № 227</t>
  </si>
  <si>
    <t xml:space="preserve">приложение №  1</t>
  </si>
  <si>
    <t xml:space="preserve">Источники внутреннего финансирования дефицита  бюджета муниципального образования   "Сясьстройское городское поселение" Волховского муниципального района Ленинградской области на 2017 год</t>
  </si>
  <si>
    <t xml:space="preserve">код бюджетной</t>
  </si>
  <si>
    <t xml:space="preserve">НАИМЕНОВАНИЕ</t>
  </si>
  <si>
    <t xml:space="preserve">сумма</t>
  </si>
  <si>
    <t xml:space="preserve">классификации</t>
  </si>
  <si>
    <t xml:space="preserve">(тыс.руб.)</t>
  </si>
  <si>
    <t xml:space="preserve">000 01 02 00 00 00 0000 000</t>
  </si>
  <si>
    <t xml:space="preserve">Кредиты кредитных организаций в валюте Российской Федерации</t>
  </si>
  <si>
    <t xml:space="preserve">000 01 02 00 00 13 0000 710</t>
  </si>
  <si>
    <t xml:space="preserve">Получение кредитов от кредитных организаций бюджетами городских поселений в валюте Российской Федерации</t>
  </si>
  <si>
    <t xml:space="preserve">000 01 02 00 00 13 0000 810</t>
  </si>
  <si>
    <t xml:space="preserve">Погашение бюджетами городских поселений кредитов от кредитных организаций в валюте Российской Федерации</t>
  </si>
  <si>
    <t xml:space="preserve">000 01 03 00 00 00 0000 000</t>
  </si>
  <si>
    <t xml:space="preserve">Бюджетные кредиты от других бюджетов бюджетной системы Российской Федерации </t>
  </si>
  <si>
    <t xml:space="preserve">000 01 03 01 00 13 0000 710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</si>
  <si>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</si>
  <si>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000 01 03 01 00 13 0000 810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</si>
  <si>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</si>
  <si>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000 01 05 00 00 00 0000 000</t>
  </si>
  <si>
    <t xml:space="preserve">Изменение остатков средств на счетах по учету средств бюджетов</t>
  </si>
  <si>
    <t xml:space="preserve">000 01 06 05 00 00 0000 000</t>
  </si>
  <si>
    <t xml:space="preserve">Бюджетные кредиты, предоставленные внутри страны в валюте Российской Федерации</t>
  </si>
  <si>
    <t xml:space="preserve">000 01 06 05 01 05 0000 640</t>
  </si>
  <si>
    <t xml:space="preserve">Возврат бюджетных кредитов, предоставленных юридическим лицам из бюджетов муниципальных районов в валюте Российской Федерации</t>
  </si>
  <si>
    <t xml:space="preserve">000 01 06 05 02 05 0000 540</t>
  </si>
  <si>
    <t xml:space="preserve">Предоставление бюджетных кредитов другим бюджетам бюджетной системы Российской Федерации из бюджетов поселений в валюте Российской Федерации</t>
  </si>
  <si>
    <t xml:space="preserve">000 01 06 05 02 05 0000 640</t>
  </si>
  <si>
    <t xml:space="preserve">Возврат бюджетных кредитов, предоставленных другим бюджетам бюджетной системы Российской Федерации из бюджетов бюджетов поселений в валюте Российской Федерации</t>
  </si>
  <si>
    <t xml:space="preserve">000 01 06 10 00 00 0000 000</t>
  </si>
  <si>
    <t xml:space="preserve">Операции по управлению остатками средств на единых счетах бюджета</t>
  </si>
  <si>
    <t xml:space="preserve">000 01 06 10 02 05 0003 550</t>
  </si>
  <si>
    <t xml:space="preserve">Увеличение финансовых активов в собственности муниципальных районов за счет средств автономных и бюджетных учреждений</t>
  </si>
  <si>
    <t xml:space="preserve">Всего источников внутреннего финансирования</t>
  </si>
  <si>
    <t xml:space="preserve">  </t>
  </si>
  <si>
    <t xml:space="preserve">приложение №2</t>
  </si>
  <si>
    <t xml:space="preserve">Прогнозируемые поступления доходов бюджета муниципального образования  "Сясьстройское городское поселение" Волховского муниципального района Ленинградской области на 2017 год</t>
  </si>
  <si>
    <t xml:space="preserve">ИСТОЧНИК ДОХОДОВ</t>
  </si>
  <si>
    <t xml:space="preserve">тыс.руб.</t>
  </si>
  <si>
    <t xml:space="preserve"> 1 00 00000 00 0000 000</t>
  </si>
  <si>
    <t xml:space="preserve">НАЛОГОВЫЕ И НЕНАЛОГОВЫЕ ДОХОДЫ</t>
  </si>
  <si>
    <t xml:space="preserve"> 1 01 00000 00 0000 000</t>
  </si>
  <si>
    <t xml:space="preserve">НАЛОГИ НА ПРИБЫЛЬ, ДОХОДЫ</t>
  </si>
  <si>
    <t xml:space="preserve"> 1 01 02000 01 0000 110</t>
  </si>
  <si>
    <t xml:space="preserve">Налог на доходы физических лиц</t>
  </si>
  <si>
    <t xml:space="preserve">1 01 02010 01 1000 110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</si>
  <si>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</si>
  <si>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1 01 02020 01 1000 110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</si>
  <si>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
</t>
  </si>
  <si>
    <t xml:space="preserve">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</si>
  <si>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</si>
  <si>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1 03 00000 00 0000 000</t>
  </si>
  <si>
    <t xml:space="preserve">НАЛОГИ НА ТОВАРЫ (РАБОТЫ, УСЛУГИ). РЕАЛИЗУЕМЫЕ НА ТЕРРИТОРИИ РОССИЙСКОЙ ФЕДЕРАЦИИ</t>
  </si>
  <si>
    <t xml:space="preserve">1 03 02000 01 0000 110</t>
  </si>
  <si>
    <t xml:space="preserve">Акцизы по подакцизным товарам (продукции), производимым на территории Российской Федерации</t>
  </si>
  <si>
    <t xml:space="preserve"> 1 03 02230 01 0000 110</t>
  </si>
  <si>
    <t xml:space="preserve"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</si>
  <si>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</si>
  <si>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</si>
  <si>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1 03 02250 01 0000 110</t>
  </si>
  <si>
    <t xml:space="preserve"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</si>
  <si>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1 03 02260 01 0000 110</t>
  </si>
  <si>
    <t xml:space="preserve"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</si>
  <si>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</si>
  <si>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НАЛОГИ НА СОВОКУПНЫЙ ДОХОД</t>
  </si>
  <si>
    <t xml:space="preserve">1 05 03000 01 0000 110</t>
  </si>
  <si>
    <t xml:space="preserve">Единый сельскохозяйственный налог</t>
  </si>
  <si>
    <t xml:space="preserve">1 05 03010 01 1000 110</t>
  </si>
  <si>
    <t xml:space="preserve"> 1 06 00000 00 0000 000</t>
  </si>
  <si>
    <t xml:space="preserve">НАЛОГИ НА ИМУЩЕСТВО</t>
  </si>
  <si>
    <t xml:space="preserve">1 06 01000 00 0000 110</t>
  </si>
  <si>
    <t xml:space="preserve">Налог на имущество физических лиц</t>
  </si>
  <si>
    <t xml:space="preserve">1 06 01030 13 0000 110</t>
  </si>
  <si>
    <t xml:space="preserve">Налог на имущество физических лиц, взимаемый по ставке, применяемой к объекту налогообложения, расположенному в границах поселения</t>
  </si>
  <si>
    <t xml:space="preserve">1 06 04000 02 0000 110</t>
  </si>
  <si>
    <t xml:space="preserve">Транспортный налог</t>
  </si>
  <si>
    <t xml:space="preserve">1 06 04011 02 0000 110</t>
  </si>
  <si>
    <t xml:space="preserve">Транспортный налог с организаций</t>
  </si>
  <si>
    <t xml:space="preserve">1 06 04012 02 0000 110</t>
  </si>
  <si>
    <t xml:space="preserve">Транспортный налог с физических лиц</t>
  </si>
  <si>
    <t xml:space="preserve">1 06 06000 00 0000 110</t>
  </si>
  <si>
    <t xml:space="preserve">Земельный налог</t>
  </si>
  <si>
    <t xml:space="preserve"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</si>
  <si>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</si>
  <si>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 xml:space="preserve">1 06 06043 13 0000 110</t>
  </si>
  <si>
    <t xml:space="preserve">Земельный налог с физических лиц, обладающих земельным участком, расположенным в границах городских поселений</t>
  </si>
  <si>
    <t xml:space="preserve"> 1 09 00000 00 0000 000</t>
  </si>
  <si>
    <t xml:space="preserve">ЗАДОЛЖЕННОСТЬ И ПЕРЕРАСЧЕТЫ ПО ОТМЕНЕННЫМ НАЛОГАМ, СБОРАМ И ИНЫМ ОБЯЗАТЕЛЬНЫМ ПЛАТЕЖАМ
</t>
  </si>
  <si>
    <t xml:space="preserve">1 09 04000 00 0000 110</t>
  </si>
  <si>
    <t xml:space="preserve">Налоги на имущество
</t>
  </si>
  <si>
    <t xml:space="preserve">1 09 04053 13 0000 110
</t>
  </si>
  <si>
    <t xml:space="preserve">Земельный налог (по обязательствам, возникшим до 1 января 2006 года), мобилизуемый на территориях городских поселений
</t>
  </si>
  <si>
    <t xml:space="preserve"> 1 11 00000 00 0000 000</t>
  </si>
  <si>
    <t xml:space="preserve">ДОХОДЫ ОТ ИСПОЛЬЗОВАНИЯ ИМУЩЕСТВА, НАХОДЯЩЕГОСЯ В ГОСУДАРСТВЕННОЙ И МУНИЦИПАЛЬНОЙ СОБСТВЕННОСТИ</t>
  </si>
  <si>
    <t xml:space="preserve"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</si>
  <si>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</si>
  <si>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1 11 05025 13 0000 120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</si>
  <si>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</si>
  <si>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1 11 05035 13 0000 120</t>
  </si>
  <si>
    <t xml:space="preserve"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</si>
  <si>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1 11 09045 13 0000 120</t>
  </si>
  <si>
    <t xml:space="preserve"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</si>
  <si>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</si>
  <si>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 xml:space="preserve">ДОХОДЫ ОТ ОКАЗАНИЯ ПЛАТНЫХ УСЛУГ (РАБОТ) И КОМПЕНСАЦИИ ЗАТРАТ ГОСУДАРСТВА
</t>
  </si>
  <si>
    <t xml:space="preserve">1 13 01995 13 0000 130</t>
  </si>
  <si>
    <t xml:space="preserve">Прочие доходы от оказания платных услуг (работ) получателями средств бюджетов городских поселений</t>
  </si>
  <si>
    <t xml:space="preserve">1 13 02065 13 0000 130</t>
  </si>
  <si>
    <t xml:space="preserve">Доходы, поступающие в порядке возмещения расходов, понесенных в связи с эксплуатацией имущества городских поселений</t>
  </si>
  <si>
    <t xml:space="preserve"> 1 14 00000 00 0000 000</t>
  </si>
  <si>
    <t xml:space="preserve">ДОХОДЫ ОТ ПРОДАЖИ МАТЕРИАЛЬНЫХ И НЕМАТЕРИАЛЬНЫХ АКТИВОВ</t>
  </si>
  <si>
    <t xml:space="preserve">114 02053 13 0000 410</t>
  </si>
  <si>
    <t xml:space="preserve"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</si>
  <si>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1 14 06000 00 0000 430</t>
  </si>
  <si>
    <t xml:space="preserve"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</si>
  <si>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 xml:space="preserve"> 1 15 00000 00 0000 000</t>
  </si>
  <si>
    <t xml:space="preserve">АДМИНИСТРАТИВНЫЕ ПЛАТЕЖИ И СБОРЫ</t>
  </si>
  <si>
    <t xml:space="preserve"> 1 15 02050 05 0000 140</t>
  </si>
  <si>
    <t xml:space="preserve">Платежи, взимаемые органами управления (организациями) муниципальных районов за выполнение определенных функций</t>
  </si>
  <si>
    <t xml:space="preserve"> 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</si>
  <si>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</si>
  <si>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1 14 06025 13 0000 430</t>
  </si>
  <si>
    <t xml:space="preserve"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</si>
  <si>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1 14 06313 13 0000 430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</si>
  <si>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</si>
  <si>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1 16 00000 00 0000 000</t>
  </si>
  <si>
    <t xml:space="preserve">ШТРАФЫ, САНКЦИИ, ВОЗМЕЩЕНИЕ УЩЕРБА</t>
  </si>
  <si>
    <t xml:space="preserve">1 16 51040 02 0000 140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</si>
  <si>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</si>
  <si>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1 16 90050 13 0000 140</t>
  </si>
  <si>
    <t xml:space="preserve">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</si>
  <si>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1 17 00000 00 0000 000</t>
  </si>
  <si>
    <t xml:space="preserve">ПРОЧИЕ НЕНАЛОГОВЫЕ ДОХОДЫ</t>
  </si>
  <si>
    <t xml:space="preserve"> 1 17 05050 13 0000 180</t>
  </si>
  <si>
    <t xml:space="preserve">Прочие неналоговые доходы бюджетов городских поселений</t>
  </si>
  <si>
    <t xml:space="preserve">2 00 00 000 00 0000 000</t>
  </si>
  <si>
    <t xml:space="preserve">БЕЗВОЗМЕЗДНЫЕ ПОСТУПЛЕНИЯ</t>
  </si>
  <si>
    <t xml:space="preserve">ВСЕГО ДОХОДОВ </t>
  </si>
  <si>
    <t xml:space="preserve">приложение №3</t>
  </si>
  <si>
    <t xml:space="preserve">Безвозмездные поступления бюджета муниципального образования "Сясьстройское городское поселение" Волховского муниципального района Ленинградской области                                                                                                              на  2017 год</t>
  </si>
  <si>
    <t xml:space="preserve">код бюджетной классификации</t>
  </si>
  <si>
    <t xml:space="preserve">сумма тыс. руб.</t>
  </si>
  <si>
    <t xml:space="preserve">2 02 00 000 00 0000 151</t>
  </si>
  <si>
    <t xml:space="preserve">БЕЗВОЗМЕЗДНЫЕ ПОСТУПЛЕНИЯ ОТ ДРУГИХ БЮДЖЕТОВ БЮДЖЕТНОЙ СИСТЕМЫ РОССИЙСКОЙ ФЕДЕРАЦИИ</t>
  </si>
  <si>
    <t xml:space="preserve"> 2 02 10000 00 0000 151</t>
  </si>
  <si>
    <t xml:space="preserve">ДОТАЦИИ  бюджетам бюджетной системы Российской Федерации и муниципальных образований</t>
  </si>
  <si>
    <t xml:space="preserve">2 02 15001 13 0000 151</t>
  </si>
  <si>
    <t xml:space="preserve">Дотации бюджетам городских поселений на выравнивание бюджетной обеспеченности</t>
  </si>
  <si>
    <t xml:space="preserve"> 2 02 01003 10 0000 151</t>
  </si>
  <si>
    <t xml:space="preserve">Дотации бюджетам поселений на поддержку мер по сбалансированности бюджетов</t>
  </si>
  <si>
    <t xml:space="preserve"> - дотация из ОФФП</t>
  </si>
  <si>
    <t xml:space="preserve"> - дотация из РФФП</t>
  </si>
  <si>
    <t xml:space="preserve"> 2 02 02000 00 0000 151</t>
  </si>
  <si>
    <t xml:space="preserve">СУБСИДИИ бюджетам бюджетной системы Российской Федерации и муниципальных образований (межбюджетные субсидии)
</t>
  </si>
  <si>
    <t xml:space="preserve">2 02 20077 13 0000 151</t>
  </si>
  <si>
    <t xml:space="preserve">Субсидии бюджетам городских поселений на софинансирование капитальных вложений в объекты муниципальной собственности</t>
  </si>
  <si>
    <t xml:space="preserve">2 02 02088 13 0002 151</t>
  </si>
  <si>
    <t xml:space="preserve"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</si>
  <si>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2 02 02089 13 0002 151</t>
  </si>
  <si>
    <t xml:space="preserve"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</si>
  <si>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 xml:space="preserve">2 02 02089 13 0004 151</t>
  </si>
  <si>
    <t xml:space="preserve">Субсидии бюджетам поселений на обеспечение мероприятий по переселению граждан из жилищного фонда учетом необходимости развития малоэтажного строительства фонда за счет средств бюджетов</t>
  </si>
  <si>
    <t xml:space="preserve">2 02 20216 13 0000 151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</si>
  <si>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</si>
  <si>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2 02 25064 13 0000 151</t>
  </si>
  <si>
    <t xml:space="preserve"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
</t>
  </si>
  <si>
    <t xml:space="preserve">Прочие субсидии</t>
  </si>
  <si>
    <t xml:space="preserve">
2 02 29999 13 0000 151</t>
  </si>
  <si>
    <t xml:space="preserve">Субсидии на жилье для молодежи в рамках подпрограммы "Жилье для молодежи " государственной программы Ленинградской области "Обеспечение качественным жильем  граждан на территории Ленинградской области" за счет средств областного бюджета</t>
  </si>
  <si>
    <t xml:space="preserve">Субсидии на реализацию подпрограммы "Поддержка граждан,нуждающихся в улучшении жилищных условий, на основе принципов ипотечного кредитования в Ленинградской области " государственной программы Ленинградской области "Обеспечение качественным жильем  граждан на территории Ленинградской области"  за счет средств областного бюджета</t>
  </si>
  <si>
    <t xml:space="preserve"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в 2016г</t>
  </si>
  <si>
    <t xml:space="preserve">Субсидии бюджетам поселений в целях софинансирования расходных обязательств поселений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в 2016г.</t>
  </si>
  <si>
    <t xml:space="preserve">Субсидии бюджетам поселений на реализацию мероприятий по созданию в населенных пунктах Ленинградской области  с численностью свыше 10 тысяч человек аппаратно- программного комплекса автоматизированной информационной системы "Безопасный город"</t>
  </si>
  <si>
    <t xml:space="preserve">Субсидии на обеспечение стимулирующих выплат работникам муниципальных учреждений культуры Ленинградской области в рамках реализации государственной программы Ленинградской области "Развитие культуры в Ленинградской области"</t>
  </si>
  <si>
    <t xml:space="preserve">Субсидии бюджетам поселений на софинансирование мероприятий по капитальному ремонту объектов культуры городских поселений Ленинградской области, а также ремонтно-реставрационным работам на объектах культурного наследия, находящихся в собственности МО Ленинградской области, в рамках реализации государственной программы Ленинградской области "Развитие культуры в Ленинградской области"</t>
  </si>
  <si>
    <t xml:space="preserve">Субсидии бюджетам поселений на мероприятия, направленные на безаварийную работу объектов водоснабжения и водотведения, в рамках подпрограммы "Водоснабжение и водотведение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 за счет средств областного бюджета</t>
  </si>
  <si>
    <t xml:space="preserve">Субсидии для финансирования муниципальных программ по поддержки и развитию субъектов малого и среднего предпринимательства бюдетам муниципальных образований моногородов Ленинградской области</t>
  </si>
  <si>
    <t xml:space="preserve"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</si>
  <si>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2 02 30000 00 0000 151</t>
  </si>
  <si>
    <t xml:space="preserve">СУБВЕНЦИИ бюджетам субъектов Российской Федерации и муниципальных образований</t>
  </si>
  <si>
    <t xml:space="preserve">2 02 35118 13 0000 151</t>
  </si>
  <si>
    <t xml:space="preserve">осуществление первичного воинского учета на территориях, где отсутствуют военные комиссариаты</t>
  </si>
  <si>
    <t xml:space="preserve"> - осуществление первичного воинского учета на территориях, где отсутствуют военные комиссариаты</t>
  </si>
  <si>
    <t xml:space="preserve">2 02 30024 13 0000 151</t>
  </si>
  <si>
    <t xml:space="preserve">на выполнение передаваемых полномочий субъектов Российской Федерации, в том числе</t>
  </si>
  <si>
    <t xml:space="preserve">- в сфере профилактики безнадзорности и правонарушений несовершеннолетних</t>
  </si>
  <si>
    <t xml:space="preserve">- в сфере административных правоотношений</t>
  </si>
  <si>
    <t xml:space="preserve">2 02 40000 00 0000 151</t>
  </si>
  <si>
    <t xml:space="preserve"> ИНЫЕ МЕЖБЮДЖЕТНЫЕ ТРАНСФЕРТЫ</t>
  </si>
  <si>
    <t xml:space="preserve">2 02 49999 13 0000 151</t>
  </si>
  <si>
    <t xml:space="preserve">Прочие межбюджетные трансферты</t>
  </si>
  <si>
    <t xml:space="preserve"> - на организацию и проведение мероприятий в сфере культуры</t>
  </si>
  <si>
    <t xml:space="preserve"> - на подготовку и проведение  мероприятий, посвященных Дню образования Ленинградской области</t>
  </si>
  <si>
    <t xml:space="preserve"> - на поддержку муниципальных образований Ленинградской области по развитию общественной инфраструктуры муниципального значения в ЛО</t>
  </si>
  <si>
    <t xml:space="preserve"> - на реализацию мероприятий, направленных на безаварийную работу объектов водоснабжения и водоотведения городских поселений Волховского муниципального района</t>
  </si>
  <si>
    <t xml:space="preserve"> - обеспечение мероприятий по переселению граждан из аварийного жилищного фонда учетом необходимости развития малоэтажного жилищного строительства </t>
  </si>
  <si>
    <t xml:space="preserve">на реализацию мероприятий в сфере энергосбережения и повышения энергетической эффективности городских и сельских поселений</t>
  </si>
  <si>
    <t xml:space="preserve">на мероприятия по организации библиотечного обслуживания 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</t>
  </si>
  <si>
    <t xml:space="preserve">приложение №4</t>
  </si>
  <si>
    <t xml:space="preserve">Главные администраторы доходов бюджета муниципального образования "Сясьстройское городское поселение" Волховского муниципального района Ленинградской  области на  2017 год</t>
  </si>
  <si>
    <t xml:space="preserve">Код бюджетной классификации РФ</t>
  </si>
  <si>
    <t xml:space="preserve">Наименование главного администратора доходов муниципального образования Сясьстройское городское поселение Волховского муниципального района Ленинградской  области </t>
  </si>
  <si>
    <t xml:space="preserve">администратор доходов</t>
  </si>
  <si>
    <t xml:space="preserve">код экономической классификации доходов</t>
  </si>
  <si>
    <t xml:space="preserve">Администрация муниципального образования Сясьстройское городское поселение Волховского муниципального района Ленинградской  области </t>
  </si>
  <si>
    <t xml:space="preserve">1 11 05025 13 0000 120</t>
  </si>
  <si>
    <t xml:space="preserve">1 11 05035 13 0000 120</t>
  </si>
  <si>
    <t xml:space="preserve">1 11 09045 13 0000 120</t>
  </si>
  <si>
    <t xml:space="preserve">1 13 02065 13 0000 130
</t>
  </si>
  <si>
    <t xml:space="preserve">1 13 02995 13 0000 130</t>
  </si>
  <si>
    <t xml:space="preserve">Прочие доходы от компенсации затрат бюджетов городских поселений (возврат дебиторской задолженности прошлых лет)</t>
  </si>
  <si>
    <t xml:space="preserve">1 14 01050 13 0000 410</t>
  </si>
  <si>
    <t xml:space="preserve">Доходы от продажи квартир, находящихся в собственности городских поселений</t>
  </si>
  <si>
    <t xml:space="preserve">1 14 02052 13 0000 410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</si>
  <si>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</si>
  <si>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1 14 02052 13 0000 440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</si>
  <si>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</si>
  <si>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1 14 02053 13 0000 410</t>
  </si>
  <si>
    <t xml:space="preserve">1 14 02053 13 0000 440</t>
  </si>
  <si>
    <t xml:space="preserve"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</si>
  <si>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1 14 06025 13 0000 430</t>
  </si>
  <si>
    <t xml:space="preserve">1 15 02050 13 0000 140</t>
  </si>
  <si>
    <t xml:space="preserve">Платежи, взимаемые органами местного самоуправления (организациями) городских поселений за выполнение определенных функций</t>
  </si>
  <si>
    <t xml:space="preserve">1 16 21050 13 0000 140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</si>
  <si>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</si>
  <si>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 xml:space="preserve">1 16 33050 13 0000 140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</si>
  <si>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
</t>
  </si>
  <si>
    <t xml:space="preserve">1 17 01050 13 0000 180</t>
  </si>
  <si>
    <t xml:space="preserve">Невыясненные поступления, зачисляемые в бюджеты городских поселений</t>
  </si>
  <si>
    <t xml:space="preserve">1 17 05050 13 0000 180</t>
  </si>
  <si>
    <t xml:space="preserve">2 02 15002 13 0000 151</t>
  </si>
  <si>
    <t xml:space="preserve">Дотации бюджетам городских поселений на поддержку мер по обеспечению сбалансированности бюджетов</t>
  </si>
  <si>
    <t xml:space="preserve">2 02 02008 13 0000 151</t>
  </si>
  <si>
    <t xml:space="preserve">Субсидии бюджетам городских поселений на обеспечение жильем молодых семей</t>
  </si>
  <si>
    <t xml:space="preserve"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</si>
  <si>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 xml:space="preserve">2 02 20041 13 0000 151</t>
  </si>
  <si>
    <t xml:space="preserve"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</si>
  <si>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2 02 20051 13 0000 151</t>
  </si>
  <si>
    <t xml:space="preserve">Субсидии бюджетам городских поселений на реализацию федеральных целевых программ
</t>
  </si>
  <si>
    <t xml:space="preserve">2 02 02088 13 0001 151</t>
  </si>
  <si>
    <t xml:space="preserve">Субсидии бюджетам городских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</si>
  <si>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2 02 02088 13 0004 151</t>
  </si>
  <si>
    <t xml:space="preserve"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</si>
  <si>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2 02 02089 13 0001 151</t>
  </si>
  <si>
    <t xml:space="preserve">Субсидии бюджетам городских поселений на обеспечение мероприятий по капитальному ремонту многоквартирных домов за счет средств бюджетов</t>
  </si>
  <si>
    <t xml:space="preserve">Субсидии бюджетам городских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</si>
  <si>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 xml:space="preserve">2 02 02102 13 0000 151</t>
  </si>
  <si>
    <t xml:space="preserve">Субсидии бюджетам городских поселений на закупку автотранспортных средств и коммунальной техники</t>
  </si>
  <si>
    <t xml:space="preserve">2 02 02132 13 0000 151</t>
  </si>
  <si>
    <t xml:space="preserve">Субсидии бюджетам городских поселений на приобретение оборудования для быстровозводимых физкультурно-оздоровительных комплексов, включая металлоконструкции и металлоизделия</t>
  </si>
  <si>
    <t xml:space="preserve">2 02 29999 13 0000 151</t>
  </si>
  <si>
    <t xml:space="preserve">Прочие субсидии бюджетам городских поселений</t>
  </si>
  <si>
    <t xml:space="preserve"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</si>
  <si>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Субвенции бюджетам городских поселений на выполнение передаваемых полномочий субъектов Российской Федерации </t>
  </si>
  <si>
    <t xml:space="preserve">2 02 04012 13 0000 151</t>
  </si>
  <si>
    <t xml:space="preserve"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</si>
  <si>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трансферты, передаваемые бюджетам городских поселений</t>
  </si>
  <si>
    <t xml:space="preserve">2 08 05000 13 0000 180</t>
  </si>
  <si>
    <t xml:space="preserve"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</si>
  <si>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2 19 05000 13 0000 151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</si>
  <si>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</si>
  <si>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приложение №5</t>
  </si>
  <si>
    <t xml:space="preserve">Распределение бюджетных ассигнований по разделам и подразделам классификации расходов муниципального образования  "Сясьстройское городское поселение" на 2017 год
</t>
  </si>
  <si>
    <t xml:space="preserve">Наименование раздела и подраздела</t>
  </si>
  <si>
    <t xml:space="preserve">код</t>
  </si>
  <si>
    <t xml:space="preserve">Бюджет всего (тыс.руб.)</t>
  </si>
  <si>
    <t xml:space="preserve">раздела</t>
  </si>
  <si>
    <t xml:space="preserve">подраздела</t>
  </si>
  <si>
    <t xml:space="preserve">Общегосударственные вопросы</t>
  </si>
  <si>
    <t xml:space="preserve">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</si>
  <si>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</si>
  <si>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0103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</si>
  <si>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</si>
  <si>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0104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</si>
  <si>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</si>
  <si>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 xml:space="preserve">0106</t>
  </si>
  <si>
    <t xml:space="preserve">Обеспечение проведения выборов и референдумов</t>
  </si>
  <si>
    <t xml:space="preserve">0107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</si>
  <si>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</si>
  <si>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</si>
  <si>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</si>
  <si>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</si>
  <si>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</si>
  <si>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</si>
  <si>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</si>
  <si>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</si>
  <si>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</si>
  <si>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</si>
  <si>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</si>
  <si>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</si>
  <si>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Национальная экономика</t>
  </si>
  <si>
    <t xml:space="preserve">0400</t>
  </si>
  <si>
    <t xml:space="preserve">Дорожное хозяйство (дорожные фонды)</t>
  </si>
  <si>
    <t xml:space="preserve">0409</t>
  </si>
  <si>
    <t xml:space="preserve">Другие вопросы в области национальной экономики</t>
  </si>
  <si>
    <t xml:space="preserve">0412</t>
  </si>
  <si>
    <t xml:space="preserve">Жилищно- коммунальное хозяйство </t>
  </si>
  <si>
    <t xml:space="preserve">0500</t>
  </si>
  <si>
    <t xml:space="preserve">Жилищное хозяйство</t>
  </si>
  <si>
    <t xml:space="preserve">0501</t>
  </si>
  <si>
    <t xml:space="preserve">Коммунальное хозяйство</t>
  </si>
  <si>
    <t xml:space="preserve">0502</t>
  </si>
  <si>
    <t xml:space="preserve">Благоустройство</t>
  </si>
  <si>
    <t xml:space="preserve">0503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</si>
  <si>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</si>
  <si>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</si>
  <si>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</si>
  <si>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</si>
  <si>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</si>
  <si>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</si>
  <si>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</si>
  <si>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</si>
  <si>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Социальное обеспечение населения</t>
  </si>
  <si>
    <t xml:space="preserve">1003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</si>
  <si>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</si>
  <si>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</si>
  <si>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</si>
  <si>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1101</t>
  </si>
  <si>
    <t xml:space="preserve">Средства массовой информации</t>
  </si>
  <si>
    <t xml:space="preserve">1200</t>
  </si>
  <si>
    <t xml:space="preserve">Периодическая печать и издательства</t>
  </si>
  <si>
    <t xml:space="preserve">1204</t>
  </si>
  <si>
    <t xml:space="preserve">Обслуживание государственного внутреннего и муниципального долга</t>
  </si>
  <si>
    <t xml:space="preserve">1300</t>
  </si>
  <si>
    <t xml:space="preserve">1301</t>
  </si>
  <si>
    <t xml:space="preserve">Всего расходов</t>
  </si>
  <si>
    <t xml:space="preserve">приложение № 6</t>
  </si>
  <si>
    <t xml:space="preserve">Распределение бюджетных ассигнований бюджета муниципального образования "Сясьстройское городское поселение"
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на 2017 год</t>
  </si>
  <si>
    <t xml:space="preserve">Наименование</t>
  </si>
  <si>
    <t xml:space="preserve">КЦСР</t>
  </si>
  <si>
    <t xml:space="preserve">КВР</t>
  </si>
  <si>
    <t xml:space="preserve">КФСР</t>
  </si>
  <si>
    <t xml:space="preserve">Сумма
(тысяч рублей)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</si>
  <si>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МО "Сясьстройское городское поселение"Волховского муниципального района Ленинградской области на 2017-2019гг" </t>
  </si>
  <si>
    <t xml:space="preserve">01 0 00 00000</t>
  </si>
  <si>
    <t xml:space="preserve">Подпрограмма "Энергосбережение и повышение энергетической эффективности на территории МО "Сясьстройское городское поселение" на 2017-2019гг." </t>
  </si>
  <si>
    <t xml:space="preserve">01 1 00 00000</t>
  </si>
  <si>
    <t xml:space="preserve">Основное мероприятие «Замена оборудования на оборудование с более низким энергопотреблением в системе уличного освещения территории МО "Сясьстройское городское поселение"</t>
  </si>
  <si>
    <t xml:space="preserve">01 1 03 00000</t>
  </si>
  <si>
    <t xml:space="preserve">Модернизация линии системы уличного освещения по ул. Советская</t>
  </si>
  <si>
    <t xml:space="preserve">01 1 03 60023</t>
  </si>
  <si>
    <t xml:space="preserve">Иные закупки товаров, работ и услуг для обеспечения государственных (муниципальных) нужд
</t>
  </si>
  <si>
    <t xml:space="preserve">240</t>
  </si>
  <si>
    <t xml:space="preserve">01 1 03 S0023</t>
  </si>
  <si>
    <t xml:space="preserve">Основное мероприятие "Устройство уличного освещения дворовых территорий многоквартирных жилых домов по ул. Петрозаводская д.24, д.29" </t>
  </si>
  <si>
    <t xml:space="preserve">01 1 01 00000</t>
  </si>
  <si>
    <t xml:space="preserve">На реализацию мероприятий по устройству уличного освещения дворовых территорий многоквартирных жилых домов по ул. Петрозаводская д.24, д.29</t>
  </si>
  <si>
    <t xml:space="preserve">01 1 01 10100</t>
  </si>
  <si>
    <t xml:space="preserve">Основное мероприятие "Повышение эффективности использования, учета и экономики энергоресурсов" </t>
  </si>
  <si>
    <t xml:space="preserve">Замена приборов учета в муниципальном жилом фонде</t>
  </si>
  <si>
    <t xml:space="preserve">01 1 03 10300</t>
  </si>
  <si>
    <t xml:space="preserve">Основное мероприятие "Устройство уличного освещения малоэтажной застройки по ул. Каялина" </t>
  </si>
  <si>
    <t xml:space="preserve">01 1 04 00000</t>
  </si>
  <si>
    <t xml:space="preserve">На реализацию мероприятий по устройству уличного освещения малоэтажной застройки по ул. Каялина</t>
  </si>
  <si>
    <t xml:space="preserve">01 1 04 10400</t>
  </si>
  <si>
    <t xml:space="preserve">Подпрограмма "Газификация МО "Сясьстройское городское поселение" на 2017-2019гг." </t>
  </si>
  <si>
    <t xml:space="preserve">01 2 00 00000</t>
  </si>
  <si>
    <t xml:space="preserve">Основное мероприятие "Обслуживание газопровода ул.Новая д.4 ул. Петра Лаврова д.12" </t>
  </si>
  <si>
    <t xml:space="preserve">01 2 01 00000</t>
  </si>
  <si>
    <t xml:space="preserve">На реализацию мероприятий по обслуживанию газопровода ул.Новая д.4 ул. Петра Лаврова д.12</t>
  </si>
  <si>
    <t xml:space="preserve">01 2 01 20100</t>
  </si>
  <si>
    <t xml:space="preserve">Иные закупки товаров, работ и услуг для обеспечения государственных (муниципальных) нужд</t>
  </si>
  <si>
    <t xml:space="preserve">Основное мероприятие "Приобретение и установка газовых плит в общежитии ул. Центр 14"Б" </t>
  </si>
  <si>
    <t xml:space="preserve">01 2 02 00000</t>
  </si>
  <si>
    <t xml:space="preserve">На реализацию мероприятий на приобретение и установку газовых плит в общежитии ул. Центр 14"Б" </t>
  </si>
  <si>
    <t xml:space="preserve">01 2 02 20200</t>
  </si>
  <si>
    <t xml:space="preserve">Подпрограмма "Водоснабжение  и водоотведение на территории МО "Сясьстройское городское поселение" на 2017-2019гг." </t>
  </si>
  <si>
    <t xml:space="preserve">01 3 00 00000</t>
  </si>
  <si>
    <t xml:space="preserve">Основное мероприятие "Обустройство проезда к колодцу по адресу:г.Сясьтрой, ул. Ленина д.40"</t>
  </si>
  <si>
    <t xml:space="preserve">01 3 01 00000</t>
  </si>
  <si>
    <t xml:space="preserve">На реализацию мероприятий по обустройство проезда к колодцу по адресу: г.Сясьтрой, ул. Ленина д.40</t>
  </si>
  <si>
    <t xml:space="preserve">01 3 01 30100</t>
  </si>
  <si>
    <t xml:space="preserve">Основное мероприятие "Мелиоративные работы: углубление и очистка водоотводной канавы от ул.Василия Каялина до реки Сясь"</t>
  </si>
  <si>
    <t xml:space="preserve">01 3 02 00000</t>
  </si>
  <si>
    <t xml:space="preserve">На реализацию мероприятий по мелиоративным работам: углубление и очистка водоотводной канавы от ул.Василия Каялина до реки Сясь
</t>
  </si>
  <si>
    <t xml:space="preserve">01 3 02 30200</t>
  </si>
  <si>
    <t xml:space="preserve">Основное мероприятие "Оголовок  водопропускной трубы ул. Ленина (до церкви)"</t>
  </si>
  <si>
    <t xml:space="preserve">01 3 03 00000</t>
  </si>
  <si>
    <t xml:space="preserve">На реализацию мероприятий по ремонтным работам водопропускной трубы</t>
  </si>
  <si>
    <t xml:space="preserve">01 1 03 30300</t>
  </si>
  <si>
    <t xml:space="preserve">Основное мероприятие "Ремонтные работы дренажной системы  на территории МО "Сясьстройское городское поселение"</t>
  </si>
  <si>
    <t xml:space="preserve">01 3 04 00000</t>
  </si>
  <si>
    <t xml:space="preserve">На реализацию мероприятий по ремонтным работам дренажной системы </t>
  </si>
  <si>
    <t xml:space="preserve">01 1 04 30400</t>
  </si>
  <si>
    <t xml:space="preserve">Муниципальная программа "Обеспечение качественным жильем граждан на территории муниципального образования "Сясьстройское городское поселение" Волховского муниципального района Ленинградской области на 2014-2017гг" </t>
  </si>
  <si>
    <t xml:space="preserve">02 0  00 00000</t>
  </si>
  <si>
    <t xml:space="preserve">Подпрограмма «Жилье  молодых семей и иных категорий граждан, нуждающихся в улучшении жилищных условий, на территории "Сясьстройское городское поселение" Волховского муниципального района Ленинградской области на 2014-2017гг"</t>
  </si>
  <si>
    <t xml:space="preserve">02 1 00 00000</t>
  </si>
  <si>
    <t xml:space="preserve">Основное мероприятие"«Обеспечение жильем молодых семей и иных категорий граждан, нуждающихся в улучшении жилищных условий"</t>
  </si>
  <si>
    <t xml:space="preserve">02 1 01 00000</t>
  </si>
  <si>
    <t xml:space="preserve">Оказания поддержки гражданам, нуждающихся в улучшении жилищных условий на основе ипотечного кредитования (средства областного бюджета)</t>
  </si>
  <si>
    <t xml:space="preserve">02 1 01 70740</t>
  </si>
  <si>
    <t xml:space="preserve">Социальные выплаты гражданам, кроме публичных нормативных социальных выплат
</t>
  </si>
  <si>
    <t xml:space="preserve">320</t>
  </si>
  <si>
    <t xml:space="preserve">Оказания поддержки гражданам, нуждающихся в улучшении жилищных условий на основе ипотечного кредитования (средства местного бюджета)</t>
  </si>
  <si>
    <t xml:space="preserve">02 1 01 S0740</t>
  </si>
  <si>
    <t xml:space="preserve">Оказания поддержки гражданам, нуждающихся в улучшении жилищных условий на основе программы "Жилье  молодых семей" (средства областного бюджета)</t>
  </si>
  <si>
    <t xml:space="preserve">02 1 01 70750</t>
  </si>
  <si>
    <t xml:space="preserve">Оказания поддержки гражданам, нуждающихся в улучшении жилищных условий на основе программы "Жилье  молодых семей" (средства местного бюджета)</t>
  </si>
  <si>
    <t xml:space="preserve">02 1 01 S0750</t>
  </si>
  <si>
    <t xml:space="preserve">Подпрограмма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области" </t>
  </si>
  <si>
    <t xml:space="preserve">02 2 00 00000</t>
  </si>
  <si>
    <t xml:space="preserve">Основное мероприятие "Снижение объемов аварийного жилья в МО "Сясьстройское городское поселение" Волховского муниципального района Ленинградской области" </t>
  </si>
  <si>
    <t xml:space="preserve">02 2 01 00000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</si>
  <si>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2014-2016 годах" (средства фонда ЖКХ)</t>
  </si>
  <si>
    <t xml:space="preserve">02 2 01 09502</t>
  </si>
  <si>
    <t xml:space="preserve">Бюджетные инвестиции </t>
  </si>
  <si>
    <t xml:space="preserve">410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</si>
  <si>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2014-2016 годах" муниципального района" (средства Ленинградской области)</t>
  </si>
  <si>
    <t xml:space="preserve">02 2 01 09602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</si>
  <si>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2014-2016 годах" (средства местного бюджета)</t>
  </si>
  <si>
    <t xml:space="preserve">02 2 01 S9602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</si>
  <si>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2014-2016 годах" (дополнительные метры по мун-ным контрактам)</t>
  </si>
  <si>
    <t xml:space="preserve">02 2 01 19804</t>
  </si>
  <si>
    <t xml:space="preserve">Предоставление бюджетных инвестиций в объекты капитального строительства  собственности муниципальных образований 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2014-2016 годах" дополнительные расходы</t>
  </si>
  <si>
    <t xml:space="preserve">02 2 01 19704</t>
  </si>
  <si>
    <t xml:space="preserve">Бюджетные инвестиции
</t>
  </si>
  <si>
    <t xml:space="preserve">Основное мероприятие "Технологическое присоединение и выполнение по наружным сетям электро-, тепло-, водо-, газоснабжения, водоотведения и работ по благоустройству многоквартирных жилых домов, строительство которых осуществляется в рамках реализации этапа 2016 года региональной адресной программы «Переселение граждан из аварийного жилищного фонда в 2013-2017гг» " </t>
  </si>
  <si>
    <t xml:space="preserve">02 2 02 00000</t>
  </si>
  <si>
    <t xml:space="preserve">Обеспечение мероприятий по переселению граждан из аварийного жилищного фонда на технологическое присоединение по наружным сетям электро-, тепло-, водо-, газоснабжения, водоотведения и работ по благоустройству многоквартирных жилых домов, строительство которых осуществляется в рамках адресной программы «Переселение граждан из аварийного жилищного фонда на территории в 2013-2017гг» </t>
  </si>
  <si>
    <t xml:space="preserve">02 2 02 74530</t>
  </si>
  <si>
    <t xml:space="preserve">02 2 02 S4530</t>
  </si>
  <si>
    <t xml:space="preserve">Подпрограмма "Обеспечение мероприятий по проведению капитального ремонта многоквартирных домов, расположенных на территории муниципального образования "Сясьстройское городское поселение" Волховского муниципального района Ленинградской области" </t>
  </si>
  <si>
    <t xml:space="preserve">02 3 00 00000</t>
  </si>
  <si>
    <t xml:space="preserve">Взносы на капитальный ремонт общего имущества в многоквартирных домах (муниципального жилого фонда)</t>
  </si>
  <si>
    <t xml:space="preserve">02 3 01 12030</t>
  </si>
  <si>
    <t xml:space="preserve">Муниципальная программа "Развитие автомобильных дорог в МО "Сясьстройское городское поселение" на 2017-2019гг"</t>
  </si>
  <si>
    <t xml:space="preserve">03 0 00 00000</t>
  </si>
  <si>
    <t xml:space="preserve">Подпрограмма "Поддержание существующей сети автомобильных дорог общего пользования на территории МО Сясьстройского городского поселения " </t>
  </si>
  <si>
    <t xml:space="preserve">03 1 00 00000</t>
  </si>
  <si>
    <t xml:space="preserve">Основное мероприятие "Капитальный ремонт и ремонт автомобильных дорог общего пользования местного значения"</t>
  </si>
  <si>
    <t xml:space="preserve">03 1 01 00000</t>
  </si>
  <si>
    <t xml:space="preserve">Капитальный ремонт и ремонт автомобильных дорог общего пользования местного значения</t>
  </si>
  <si>
    <t xml:space="preserve">03 1 01 70140</t>
  </si>
  <si>
    <t xml:space="preserve">Иные закупки товаров, работ и услуг для обеспечения государственных (муниципальных) нужд (областной бюджет)
</t>
  </si>
  <si>
    <t xml:space="preserve">03 1 01 S0140</t>
  </si>
  <si>
    <t xml:space="preserve">Иные закупки товаров, работ и услуг для обеспечения государственных (муниципальных) нужд (местный бюджет)
</t>
  </si>
  <si>
    <t xml:space="preserve">Мероприятия связанные с капитальным ремоном и ремонтом автомобильных дорог общего пользования местного значения</t>
  </si>
  <si>
    <t xml:space="preserve">03 1 01 13100</t>
  </si>
  <si>
    <t xml:space="preserve">Основное мероприятие "Ямочный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МО Сясьстройское городское поселение"</t>
  </si>
  <si>
    <t xml:space="preserve">03 1 02 00000</t>
  </si>
  <si>
    <t xml:space="preserve">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</t>
  </si>
  <si>
    <t xml:space="preserve">03 1 02 13200</t>
  </si>
  <si>
    <t xml:space="preserve">Муниципальная программа "Развитие  культуры МО "Сясьстройское городское поселение" Волховского муниципального района Ленинградской области на 2017-2019гг" </t>
  </si>
  <si>
    <t xml:space="preserve">04 0 00 00000</t>
  </si>
  <si>
    <t xml:space="preserve">Подпрограмма "Обеспечение условий реализации муниципальной программы на территории "Сясьстройское городское поселение"</t>
  </si>
  <si>
    <t xml:space="preserve">04 1 00 00000</t>
  </si>
  <si>
    <t xml:space="preserve">Основное мероприятие "Обеспечение деятельности муниципальных учреждений культуры на выполнение муниципального задания и иные цели"</t>
  </si>
  <si>
    <t xml:space="preserve">04 1 01 00000</t>
  </si>
  <si>
    <t xml:space="preserve">Предоставление муниципальным бюджетным учреждениям субсидий  на выполнение муниципального задания МБУ СГДК</t>
  </si>
  <si>
    <t xml:space="preserve">04 1 01 00170</t>
  </si>
  <si>
    <t xml:space="preserve">Субсидии бюджетным учреждениям</t>
  </si>
  <si>
    <t xml:space="preserve">610</t>
  </si>
  <si>
    <t xml:space="preserve">Обеспечение выплат стимулирующего характера работникам муниципальных учреждений культуры </t>
  </si>
  <si>
    <t xml:space="preserve">04 1 01 70360</t>
  </si>
  <si>
    <t xml:space="preserve">Основное мероприятие "Проведение общегородских праздничных мероприятий и содействие в финансовой обеспечении общественным городским ветеранским организациям"</t>
  </si>
  <si>
    <t xml:space="preserve">04 1 03 00000</t>
  </si>
  <si>
    <t xml:space="preserve">Организация и проведение мероприятий в сфере культуры</t>
  </si>
  <si>
    <t xml:space="preserve">04 1 03 14100</t>
  </si>
  <si>
    <t xml:space="preserve">Субсдии некоммерческим организациям (за исключением государственных (муниципальных) учреждений)</t>
  </si>
  <si>
    <t xml:space="preserve">630</t>
  </si>
  <si>
    <t xml:space="preserve">Уплата налогов, сборов и иных платежей (сбор за участие в конкурсе)</t>
  </si>
  <si>
    <t xml:space="preserve">04 1 03 14101</t>
  </si>
  <si>
    <t xml:space="preserve">850</t>
  </si>
  <si>
    <t xml:space="preserve">Организация и проведение праздничных мероприятий (средства районного бюджета)</t>
  </si>
  <si>
    <t xml:space="preserve">04 1 03 60140</t>
  </si>
  <si>
    <t xml:space="preserve">На мероприятия по организации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</si>
  <si>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04 1 03 74370</t>
  </si>
  <si>
    <t xml:space="preserve">Субсидии бюджетным учреждениям
</t>
  </si>
  <si>
    <t xml:space="preserve">04 1 03 S4370</t>
  </si>
  <si>
    <t xml:space="preserve">Подпрограмма "Капитальный ремонт объектов культуры городских поселений на территории "Сясьстройское городское поселение"</t>
  </si>
  <si>
    <t xml:space="preserve">04 2 00 00000</t>
  </si>
  <si>
    <t xml:space="preserve">Основное мероприятие "Капитальный ремонт объектов культуры"</t>
  </si>
  <si>
    <t xml:space="preserve">04 2 01 00000</t>
  </si>
  <si>
    <t xml:space="preserve">Капитальный ремонт объектов культуры(местный бюджет)</t>
  </si>
  <si>
    <t xml:space="preserve">04 2 01 S0350</t>
  </si>
  <si>
    <t xml:space="preserve">Капитальный ремонт объектов культуры (областной бюджет)</t>
  </si>
  <si>
    <t xml:space="preserve">04 2 01 70350</t>
  </si>
  <si>
    <t xml:space="preserve">Муниципальная программа "Развитие физической культуры и спорта в МО "Сясьстройское городское поселение" Волховского муниципального района Ленинградской области на 2017-2019гг" </t>
  </si>
  <si>
    <t xml:space="preserve">05 0 00 00000</t>
  </si>
  <si>
    <t xml:space="preserve">Подпрограмма "Развитие физической культуры и массового спорта в МО "Сясьстройское городское поселение" Волховского муниципального района Ленинградской области на 2017-2019гг" </t>
  </si>
  <si>
    <t xml:space="preserve">05 1 00 00000</t>
  </si>
  <si>
    <t xml:space="preserve">Основное мероприятие"Мероприятия по организации и проведению городских, районных, областных спортивных и физкультурных меропрнятий для всех групп населения"</t>
  </si>
  <si>
    <t xml:space="preserve">05 1 01 00000</t>
  </si>
  <si>
    <t xml:space="preserve">Предоставление муниципальным бюджетным учреждениям субсидий  на выполнение муниципального задания МБУ СК</t>
  </si>
  <si>
    <t xml:space="preserve">05 1 01 00170</t>
  </si>
  <si>
    <t xml:space="preserve">Основное мероприятие " Реализация мероприятий по проведению ремонтных работ объектов физической культуры и спорта "</t>
  </si>
  <si>
    <t xml:space="preserve">05 1 02 00000</t>
  </si>
  <si>
    <t xml:space="preserve">Предоставление целевой субсидии  на текущий ремонт крыши</t>
  </si>
  <si>
    <t xml:space="preserve">05 1 02 00170</t>
  </si>
  <si>
    <t xml:space="preserve">Муниципальная программа "Безопасность муниципального образования "Сясьстройское городское поселение" Волховского района Ленинградской области на 2017-2019гг"</t>
  </si>
  <si>
    <t xml:space="preserve">07 0 00 00000</t>
  </si>
  <si>
    <t xml:space="preserve">Подпрограмма "Обеспечение правопорядка и профилактика правонарушений в муницальном образовании "Сясьстройское городское поселение" Волховского района Ленинградской области"</t>
  </si>
  <si>
    <t xml:space="preserve">07 1 00 00000</t>
  </si>
  <si>
    <t xml:space="preserve">Основное мероприятие "Повышение уровня безопасности населения"</t>
  </si>
  <si>
    <t xml:space="preserve">07 1 02 00000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</si>
  <si>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</si>
  <si>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07 1 02 71340</t>
  </si>
  <si>
    <t xml:space="preserve">Расходы на выплаты персоналу государственных (муниципальных) органов</t>
  </si>
  <si>
    <t xml:space="preserve">120</t>
  </si>
  <si>
    <t xml:space="preserve">Реализация мероприятия по созданию в муницальном образовании "Сясьстройское городское поселение" АПК, АИС "Безопасный город" (средства областного бюджета)</t>
  </si>
  <si>
    <t xml:space="preserve">07 1 01 70430</t>
  </si>
  <si>
    <t xml:space="preserve">Иные закупки товаров, работ и услуг для обеспечения государственных (муниципальных) нужд средства областного бюджета
</t>
  </si>
  <si>
    <t xml:space="preserve">Подпрограмма "Предупреждение и ликвидация последствий чрезвычайных ситуаций, развитие гражданской обороны, защиты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"Сясьстройское городское поселение " Волховского района Ленинградской области на 2017-2019гг"</t>
  </si>
  <si>
    <t xml:space="preserve">07 2 00 00000</t>
  </si>
  <si>
    <t xml:space="preserve">Основное мероприятие "Защита населения от чрезвычайных ситуаций"</t>
  </si>
  <si>
    <t xml:space="preserve">07 2 01 00000</t>
  </si>
  <si>
    <t xml:space="preserve">Предупреждение и ликвидация последствий чрезвычайных ситуаций и стихийных бедствий</t>
  </si>
  <si>
    <t xml:space="preserve">07 2 01 17100</t>
  </si>
  <si>
    <t xml:space="preserve">Подпрограмма "Развитие системы информирование и оповещание органов управления и населения  МО "Сясьстройское городское поселение " Волховского района Ленинградской области в кризисных ситуациях на 2014-2016гг"</t>
  </si>
  <si>
    <t xml:space="preserve">07 3 00 00000</t>
  </si>
  <si>
    <t xml:space="preserve">Основное мероприятие "Комплектование оборудованием дежурно-диспечерской службы МО  "Сясьстройское городское поселение " Волховского района Ленинградской области на 2014-2016гг"</t>
  </si>
  <si>
    <t xml:space="preserve">07 3 01 00000</t>
  </si>
  <si>
    <t xml:space="preserve">Проведение прочих мероприятий в области национальной безопасности и правоохранительной деятельности </t>
  </si>
  <si>
    <t xml:space="preserve">07 3 01 17101</t>
  </si>
  <si>
    <t xml:space="preserve">Подпрограмма "Повышение безопасности дорожного движения в МО "Сясьстройское городское поселение " Волховского района Ленинградской области на 2017-2019гг"</t>
  </si>
  <si>
    <t xml:space="preserve">07 4 00 00000</t>
  </si>
  <si>
    <t xml:space="preserve">Основное мероприятие "Предотвращение дорожно-транспортных происшествий"</t>
  </si>
  <si>
    <t xml:space="preserve">07 4 01 00000</t>
  </si>
  <si>
    <t xml:space="preserve">Мероприятия по повышению безопастности дорожного движения</t>
  </si>
  <si>
    <t xml:space="preserve">07 4 01 17400</t>
  </si>
  <si>
    <t xml:space="preserve">Муниципальная программа "Благоустройство территорий г.Сясьстрой-административного центра МО "Сясьстройское городское поселение" Волховского муниципального района Ленинградской области на 2016-2018гг" </t>
  </si>
  <si>
    <t xml:space="preserve">08 0  00 00000</t>
  </si>
  <si>
    <t xml:space="preserve">Подпрограмма "Благоустройство сквера по ул. Советская г. Сясьстрой Волховского муниципального района "</t>
  </si>
  <si>
    <t xml:space="preserve">Основное мероприятие "Благоустройство сквера"</t>
  </si>
  <si>
    <t xml:space="preserve">08 0 01 00000</t>
  </si>
  <si>
    <t xml:space="preserve">Благоустройство сквера, обустройство пешеходных дорожек по ул. Советская г. Сясьстрой Волховского муниципального района " (областной бюджет)</t>
  </si>
  <si>
    <t xml:space="preserve">08 0 01 74390</t>
  </si>
  <si>
    <t xml:space="preserve">Благоустройство сквера, обустройство пешеходных дорожек по ул. Советская г. Сясьстрой Волховского муниципального района " (местный бюджет)</t>
  </si>
  <si>
    <t xml:space="preserve">08 0 01 S4390</t>
  </si>
  <si>
    <t xml:space="preserve">Муниципальная программа "Устойчивое общественное развитие в МО "Сясьстройское городское поселение" Волховского муниципального района Ленинградской области на 2014-2020гг" </t>
  </si>
  <si>
    <t xml:space="preserve">09 0  00 00000</t>
  </si>
  <si>
    <t xml:space="preserve">Подпрограмма "Создание условий для эффективного выполнения ОСМУ своих полномочий на 2014-2020гг "</t>
  </si>
  <si>
    <t xml:space="preserve">09 2  00 00000</t>
  </si>
  <si>
    <t xml:space="preserve">Основное мероприятие "Реализация проектов местных инициатив граждан в рамках реализации 95-оз от 14.12.2012г"</t>
  </si>
  <si>
    <t xml:space="preserve">09 2 01 00000</t>
  </si>
  <si>
    <t xml:space="preserve">Осуществление  прочих мероприятий по благоустройству  в рамках программных расходов органов местного самоуправления </t>
  </si>
  <si>
    <t xml:space="preserve">09 2 01 70880</t>
  </si>
  <si>
    <t xml:space="preserve">09 2 01 S0880</t>
  </si>
  <si>
    <t xml:space="preserve">Муниципальная программа "Устойчивое развитие сельских территорий МО "Сясьстройское городское поселение"Волховского муниципального района Ленинградской области на 2014-2017гг" </t>
  </si>
  <si>
    <t xml:space="preserve">10 0 00 00000</t>
  </si>
  <si>
    <t xml:space="preserve">Основное мероприятие «Проектные работы техническое перевооружение водозаборных сооружений воды с установкой станции очистки исходной воды пос. Аврово"</t>
  </si>
  <si>
    <t xml:space="preserve">10 0  01 00000</t>
  </si>
  <si>
    <t xml:space="preserve">Реализация мероприятий по обеспечению сельских поселений сетями инженерно-технического обеспечения (средства местного бюджета)</t>
  </si>
  <si>
    <t xml:space="preserve">10 0  01 S0660</t>
  </si>
  <si>
    <t xml:space="preserve">Субсидии на проектирование, строительство и реконструкцию объектов водоснабжения и водоотведения (средства областного бюджета)</t>
  </si>
  <si>
    <t xml:space="preserve">10 0 01 70660</t>
  </si>
  <si>
    <t xml:space="preserve">Муниципальная программа "Стимулирование экономической активности в муниципальном образовании "Сясьстройское городское поселение" Волховского района Ленинградской области на 2016-2018гг"</t>
  </si>
  <si>
    <t xml:space="preserve">11 0 00 00000</t>
  </si>
  <si>
    <t xml:space="preserve">Подпрограмма "Развитие субъектов малого и среднего предпринимательства МО "Сясьстройское городское поселение" Волховского района Ленинградской области </t>
  </si>
  <si>
    <t xml:space="preserve">11 1 00 00000</t>
  </si>
  <si>
    <t xml:space="preserve">Основное мероприятие "Содействие в доступе субъектов малого и среднего предпринимательства к финансовым ресурсам"</t>
  </si>
  <si>
    <t xml:space="preserve">11 1 01 00000</t>
  </si>
  <si>
    <t xml:space="preserve">Содействие в доступе субъектов малого и среднего предпринимательства к финансовым и материальным ресурсам </t>
  </si>
  <si>
    <t xml:space="preserve">11 1 01 L0640</t>
  </si>
  <si>
    <t xml:space="preserve">Субсидии юридическим лицам (кроме некоммерческих организаций), индивидуальным предпринимателям, физическим лицам</t>
  </si>
  <si>
    <t xml:space="preserve">810</t>
  </si>
  <si>
    <t xml:space="preserve">Финансирование муниципальных программ по поддержки и развитию субъектов малого и среднего предпринимательства бюдетам муниципальных образований моногородов Ленинградской области</t>
  </si>
  <si>
    <t xml:space="preserve">11 1 01 R0640</t>
  </si>
  <si>
    <t xml:space="preserve">На государственную поддержку малого и среднего предпринимательства бюдетам муниципальных образований моногородов Ленинградской области</t>
  </si>
  <si>
    <t xml:space="preserve">11 1 01 50640</t>
  </si>
  <si>
    <t xml:space="preserve">Основное мероприятие "Информационная, консультационная поддержка субъектов малого и среднего предпринимательства"</t>
  </si>
  <si>
    <t xml:space="preserve">11 1 02 00000</t>
  </si>
  <si>
    <t xml:space="preserve">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</t>
  </si>
  <si>
    <t xml:space="preserve">11 1 02 13101</t>
  </si>
  <si>
    <t xml:space="preserve">Муниципальная программа "Общество и власть на 2017 год"</t>
  </si>
  <si>
    <t xml:space="preserve">12 0 00 00000</t>
  </si>
  <si>
    <t xml:space="preserve">Подпрограмма "Развитие информационого пространства в МО Сясьстройское городское поселение на 2017 год"</t>
  </si>
  <si>
    <t xml:space="preserve">12 1 00 00000</t>
  </si>
  <si>
    <t xml:space="preserve">Основное мероприятие "Повышение информационной открытости органов местного самоуправления МО Сясьстройское городское поселение "</t>
  </si>
  <si>
    <t xml:space="preserve">12 1 01 00000</t>
  </si>
  <si>
    <t xml:space="preserve">Оказанием услуг средствами массовой информации органам местного самоуправления МО Сясьстройское городское поселение  в рамках непрограммных расходов органов местного самоуправления</t>
  </si>
  <si>
    <t xml:space="preserve">12 1 01 10480</t>
  </si>
  <si>
    <t xml:space="preserve">Обеспечение деятельности органов местного самоуправления </t>
  </si>
  <si>
    <t xml:space="preserve">67 0 00 00000</t>
  </si>
  <si>
    <t xml:space="preserve">непрогр.</t>
  </si>
  <si>
    <t xml:space="preserve">Обеспечение деятельности главы местной администрации (исполнительно-распорядительного органа муниципального образования)</t>
  </si>
  <si>
    <t xml:space="preserve">67 2 00 00000</t>
  </si>
  <si>
    <t xml:space="preserve">Непрограммные расходы</t>
  </si>
  <si>
    <t xml:space="preserve">67 2 01 00000</t>
  </si>
  <si>
    <t xml:space="preserve">Расходы на обеспечения деятельности главы местной администрации (исполнительно-распорядительного органа муниципального образования)</t>
  </si>
  <si>
    <t xml:space="preserve">67 2 01 00140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</si>
  <si>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</si>
  <si>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центрального аппарата</t>
  </si>
  <si>
    <t xml:space="preserve">67 3 00 00000</t>
  </si>
  <si>
    <t xml:space="preserve">67 3 01 00000</t>
  </si>
  <si>
    <t xml:space="preserve">Расходы на обеспечение функций органов местного самоуправления в рамках обеспечения деятельности центрального аппарата</t>
  </si>
  <si>
    <t xml:space="preserve">67 3 01 00150</t>
  </si>
  <si>
    <t xml:space="preserve">Уплата налогов, сборов и иных платежей
</t>
  </si>
  <si>
    <t xml:space="preserve">67 4 00 00000</t>
  </si>
  <si>
    <t xml:space="preserve">67 4 01 00000</t>
  </si>
  <si>
    <t xml:space="preserve">Расходы на выплаты по оплате труда работников органов местного самоуправления (не муниц.служащие)</t>
  </si>
  <si>
    <t xml:space="preserve">67 4 01 00150</t>
  </si>
  <si>
    <t xml:space="preserve">Расходы на выплаты персоналу не муниципальных органов</t>
  </si>
  <si>
    <t xml:space="preserve">Непрограммные расходы </t>
  </si>
  <si>
    <t xml:space="preserve">Иные межбюджетные трансферты на осуществление полномочий по формированию, исполнению и финансовому контролю за исполением бюджетов городских поселений</t>
  </si>
  <si>
    <t xml:space="preserve">67 3 01 40040 </t>
  </si>
  <si>
    <t xml:space="preserve">Иные межбюджетные трансферты
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</si>
  <si>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</si>
  <si>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Непрограммные расходы органов местного самоуправления </t>
  </si>
  <si>
    <t xml:space="preserve">68 0 00 00000</t>
  </si>
  <si>
    <t xml:space="preserve">68 9 01 00000</t>
  </si>
  <si>
    <t xml:space="preserve">Расходы на обеспечение деятельности муниципальных казенных учреждений в рамках  непрограммных расходов органов местного самоуправления </t>
  </si>
  <si>
    <t xml:space="preserve">68 9 01 00160</t>
  </si>
  <si>
    <t xml:space="preserve">Расходы на выплаты персоналу казенных учреждений
</t>
  </si>
  <si>
    <t xml:space="preserve">Предоставление муниципальным бюджетным учреждениям субсидий  в рамках  непрограммных расходов органов местного самоуправления МБУ ГСБ-Парк</t>
  </si>
  <si>
    <t xml:space="preserve">68 9 01 00170</t>
  </si>
  <si>
    <t xml:space="preserve">Резервный фонд администрации МО Сясьстройского городского поселения в рамках непрограммных расходов органов местного самоуправления</t>
  </si>
  <si>
    <t xml:space="preserve">68 9 00 20010</t>
  </si>
  <si>
    <t xml:space="preserve">Резервные средства</t>
  </si>
  <si>
    <t xml:space="preserve">870</t>
  </si>
  <si>
    <t xml:space="preserve">Резервные фонды </t>
  </si>
  <si>
    <t xml:space="preserve">Оценка недвижимости, признание прав и регулирование отношений по государственной и муниципальной собственности в рамках непрограммных расходов органов местного самоуправления </t>
  </si>
  <si>
    <t xml:space="preserve">68 9 01 10070</t>
  </si>
  <si>
    <t xml:space="preserve">Содержание имущества казны  в рамках непрограммных расходов органов местного самоуправления </t>
  </si>
  <si>
    <t xml:space="preserve">68 9 01 10080</t>
  </si>
  <si>
    <t xml:space="preserve">Ежегодный членский взнос в совет муниципальных образований в рамках непрограммных расходов органов местного самоуправления </t>
  </si>
  <si>
    <t xml:space="preserve">68 9 01 10090</t>
  </si>
  <si>
    <t xml:space="preserve">Мероприятия по землеустройству и землепользованию</t>
  </si>
  <si>
    <t xml:space="preserve">68 9 01 20220</t>
  </si>
  <si>
    <t xml:space="preserve">68 9 00 20220</t>
  </si>
  <si>
    <t xml:space="preserve">Мероприятия  в области строительства, архитектуры, и градостроительства</t>
  </si>
  <si>
    <t xml:space="preserve">68 9 01 20230</t>
  </si>
  <si>
    <t xml:space="preserve">Осуществление  прочих мероприятий по благоустройству  в рамках непрограммных расходов органов местного самоуправления </t>
  </si>
  <si>
    <t xml:space="preserve">68 9 01 20250</t>
  </si>
  <si>
    <t xml:space="preserve">Уличное освещение в рамках  непрограммных расходов органов местного самоуправления </t>
  </si>
  <si>
    <t xml:space="preserve">68 9 01 20260</t>
  </si>
  <si>
    <t xml:space="preserve">Уплата налогов, сборов и иных платежей</t>
  </si>
  <si>
    <t xml:space="preserve">68 9 00 20260</t>
  </si>
  <si>
    <t xml:space="preserve">Мероприятия в области ритуальных услуг  в рамках непрограммных расходов органов местного самоуправления </t>
  </si>
  <si>
    <t xml:space="preserve">68 9 01 20270</t>
  </si>
  <si>
    <t xml:space="preserve">Расходы на оказание материальной помощи в рамках  непрограммных расходов органов местного самоуправления </t>
  </si>
  <si>
    <t xml:space="preserve">68 9 01 20280</t>
  </si>
  <si>
    <t xml:space="preserve">68 9 00 20280</t>
  </si>
  <si>
    <t xml:space="preserve">Доплата к пенсиям муниципальных служащих </t>
  </si>
  <si>
    <t xml:space="preserve">68 9 01 20290</t>
  </si>
  <si>
    <t xml:space="preserve">На компенсацию выпадающих доходов в связи с  убыточным обслуживанием п. Аврово (МУП «Сясьстройский водоканал»)   </t>
  </si>
  <si>
    <t xml:space="preserve">68 9 00 20320</t>
  </si>
  <si>
    <t xml:space="preserve">Мероприятия в области коммунального хозяйства в рамках  непрограммных расходов органов местного самоуправления</t>
  </si>
  <si>
    <t xml:space="preserve">68 9 01 20310</t>
  </si>
  <si>
    <t xml:space="preserve">Приобретение коммунальной техники в лизинг </t>
  </si>
  <si>
    <t xml:space="preserve">68 9 01 20330</t>
  </si>
  <si>
    <t xml:space="preserve">68 9 01 20340</t>
  </si>
  <si>
    <t xml:space="preserve">Обслуживание газопровода ул.Новая д.4 ул. Петра Лаврова д.12</t>
  </si>
  <si>
    <t xml:space="preserve">68 9 01 20350</t>
  </si>
  <si>
    <t xml:space="preserve">Процентные платежи по муниципальному долгу </t>
  </si>
  <si>
    <t xml:space="preserve">68 9 00 20360</t>
  </si>
  <si>
    <t xml:space="preserve">Обслуживание муниципального долга</t>
  </si>
  <si>
    <t xml:space="preserve">730</t>
  </si>
  <si>
    <t xml:space="preserve">Проверка сметной документации</t>
  </si>
  <si>
    <t xml:space="preserve">68 9 00 20370</t>
  </si>
  <si>
    <t xml:space="preserve">Замена внутренних сетей газоснабжения и приобретение газовых плит в общежитии №14 "Б" </t>
  </si>
  <si>
    <t xml:space="preserve">68 9 01 20380</t>
  </si>
  <si>
    <t xml:space="preserve">Предоставление субсидии бани (льготные билеты)</t>
  </si>
  <si>
    <t xml:space="preserve">68 9 01 20390</t>
  </si>
  <si>
    <t xml:space="preserve">Косметический ремонт в общежитии в рамках  непрограммных расходов органов местного самоуправления</t>
  </si>
  <si>
    <t xml:space="preserve">68 9 01 20420</t>
  </si>
  <si>
    <t xml:space="preserve">Проведение прочих мероприятий в области жилищного хозяйства в рамках  непрограммных расходов органов местного самоуправления</t>
  </si>
  <si>
    <t xml:space="preserve">68 9 01 20430</t>
  </si>
  <si>
    <t xml:space="preserve">Развитие общественной инфраструктуры по выплнение наказов избирателей </t>
  </si>
  <si>
    <t xml:space="preserve">68 9 00 72020</t>
  </si>
  <si>
    <t xml:space="preserve">Подготовка и проведение мероприятий, посвященных Дню образования ЛО</t>
  </si>
  <si>
    <t xml:space="preserve">68 9 00 72030</t>
  </si>
  <si>
    <t xml:space="preserve">На осуществление первичного воинского учета на территориях, где отсутствуют военные комиссариаты в рамках  непрограммных расходов органов местного самоуправления </t>
  </si>
  <si>
    <t xml:space="preserve">68 9 01 51180</t>
  </si>
  <si>
    <t xml:space="preserve">68 9 01 71340</t>
  </si>
  <si>
    <t xml:space="preserve">приложение № 7</t>
  </si>
  <si>
    <t xml:space="preserve">Распределение бюджетных ассигнований по разделам и подразделам, целевым статьям (муниципальным программам МО  Сясьстройкого городского поселения и непрограммным направлениям деятельности) и видам расходов классификации расходов бюджета на 2017 год</t>
  </si>
  <si>
    <t xml:space="preserve">67 2 01 00150</t>
  </si>
  <si>
    <t xml:space="preserve">Обеспечение деятельности (не муниц.служащие)</t>
  </si>
  <si>
    <t xml:space="preserve">Расходы на обеспечение функций органов местного самоуправления в рамках обеспечения деятельности (не муниц.служащие)</t>
  </si>
  <si>
    <t xml:space="preserve">Резервные фонды местных администраций</t>
  </si>
  <si>
    <t xml:space="preserve">68 9 00 00000</t>
  </si>
  <si>
    <t xml:space="preserve">68 9 01 20010</t>
  </si>
  <si>
    <t xml:space="preserve">07 1 01 00000</t>
  </si>
  <si>
    <t xml:space="preserve">Муниципальная программа "Безопасность муниципального образования "Сясьстройское городское поселение" Волховского района Ленинградской области на 2014-2016гг"</t>
  </si>
  <si>
    <t xml:space="preserve">Основное мероприятие "Повышение безопасности населения за счет оборудования техничечкими средствами средствами АПК, АИС "Безопасный город"</t>
  </si>
  <si>
    <t xml:space="preserve">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</si>
  <si>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07 1 01 S0430</t>
  </si>
  <si>
    <t xml:space="preserve">Иные закупки товаров, работ и услуг для обеспечения государственных (муниципальных) нужд средства местного бюджета
</t>
  </si>
  <si>
    <t xml:space="preserve">Осуществление первичного воинского учета на территориях, где отсутствуют военные комиссариаты в рамках  непрограммных расходов органов местного самоуправления </t>
  </si>
  <si>
    <t xml:space="preserve">Иные выплаты персоналу, за исключением фонда оплаты труда казенных учреждений</t>
  </si>
  <si>
    <t xml:space="preserve">Подпрограмма "Предупреждение чрезвычайных ситуаций, развитие гражданской обороны, защиты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"Сясьстройское городское поселение " Волховского района Ленинградской области на 2017-2019гг"</t>
  </si>
  <si>
    <t xml:space="preserve">Подпрограмма "Повышение безопасности дорожного движения в МО "Сясьстройское городское поселение " Волховского района Ленинградской области на 2014-2016гг"</t>
  </si>
  <si>
    <t xml:space="preserve">Реализация мероприятий по проведению ремонтных работ</t>
  </si>
  <si>
    <t xml:space="preserve">07 4 01 17401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</si>
  <si>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</si>
  <si>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</si>
  <si>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Муниципальная программа "Безопасность Новоладожского городского поселения"</t>
  </si>
  <si>
    <t xml:space="preserve">Подпрограмма "Профилактика терроризма и экстремизма в границах Новоладожского городского поселения "  муниципальной программы "Безопасность Новоладожского городского поселения"</t>
  </si>
  <si>
    <t xml:space="preserve">Основное мероприятие "Профилактика терроризма и экстремизма"</t>
  </si>
  <si>
    <t xml:space="preserve">05 1 01  00000</t>
  </si>
  <si>
    <t xml:space="preserve">Прочая закупка товаров, работ и услуг для обеспечения государственных (муниципальных) нужд</t>
  </si>
  <si>
    <t xml:space="preserve">05 1 01 10120</t>
  </si>
  <si>
    <t xml:space="preserve">Подпрограмма "Поддержание существующей сети автомобильных дорог общего пользования на территории МО Сясьстройское городское поселение" </t>
  </si>
  <si>
    <t xml:space="preserve">Ремонт асфальтобетонного покрытия тротуаров в рамках подпрограммы  "Совершенствование и развитие автомобильных дорог местного значения Новоладожского городского поселения " муниципальной программы  "Дороги Новоладожского городского поселения"</t>
  </si>
  <si>
    <t xml:space="preserve">03 1 1036</t>
  </si>
  <si>
    <t xml:space="preserve">Ремонт автомобильных дорог общего пользования местного значения , в том числе в населенных пунктах</t>
  </si>
  <si>
    <t xml:space="preserve">03 1 7014</t>
  </si>
  <si>
    <t xml:space="preserve">Подпрограмма "Повышение безопасности дорожного движения в МО "Сясьстройское городское поселение " Волховского района Ленинградской области "</t>
  </si>
  <si>
    <t xml:space="preserve">Информационная, консультационная поддержка субъектов малого и среднего предпринимательства</t>
  </si>
  <si>
    <t xml:space="preserve">68 9 01 20320</t>
  </si>
  <si>
    <t xml:space="preserve">Мероприятия по ремонту жилых помещений, находящихсяв собственности МО Новоладожское городское поселение  в рамках подпрограммы "Ремонт многоквартирных домов городского поселения" муниципальной программы "Комплексное развитие систем жилищно - коммунальной инфраструктуры  на территории МО Новоладожское городское поселение на 2016-2017 годы"</t>
  </si>
  <si>
    <t xml:space="preserve">01 1 01 10240</t>
  </si>
  <si>
    <t xml:space="preserve">Ремонт многоквартирных домов городского поселения в рамках подпрограммы "Ремонт многоквартирных домов городского поселения" муниципальной программы "Комплексное развитие систем жилищно - коммунальной инфраструктуры  на территории МО Новоладожское городское поселение на 2014-2015 годы"</t>
  </si>
  <si>
    <t xml:space="preserve">01 1 1024</t>
  </si>
  <si>
    <t xml:space="preserve"> Муниципальная программа "Обеспечение качественным жильем граждан на территории муниципального образования "Сясьстройское городское поселение" Волховского муниципального района Ленинградской области на 2014-2017гг"</t>
  </si>
  <si>
    <t xml:space="preserve">02 0 00 00000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</si>
  <si>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2014-2017 годах" (средства фонда ЖКХ)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</si>
  <si>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2014-2017 годах" муниципального района" (средства Ленинградской области)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</si>
  <si>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2014-2017 годах" (средства местного бюджета)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</si>
  <si>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2014-2017 годах" (дополнительные метры по мун-ным контрактам)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</si>
  <si>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2014-2016 годах" (средства районного бюджета)</t>
  </si>
  <si>
    <t xml:space="preserve">Предоставление бюджетных инвестиций в объекты капитального строительства  собственности муниципальных образований  в рамках подпрограммы  "Переселение граждан из аварийного жилищного фонда на территории муниципального образования "Сясьстройское городское поселение" Волховского муниципального района Ленинградской области в 2014-2017 годах" дополнительные расходы</t>
  </si>
  <si>
    <t xml:space="preserve">68 9 01 20370</t>
  </si>
  <si>
    <t xml:space="preserve">Подпрограмма "Водоснабжение и водоотведение на территории МО "Сясьстройское городское поселение" на 2017-2019гг." </t>
  </si>
  <si>
    <t xml:space="preserve">Основное мероприятие "Разработка проекта распределительного газопровода к жилой застройке ул.Ленина г.Сясьстрой"</t>
  </si>
  <si>
    <t xml:space="preserve">01 2 10 00000</t>
  </si>
  <si>
    <t xml:space="preserve">Реализация мероприятий по обеспечению перевода жилого фонда на природный газ рамках подпрограммы "Газификация МО Сясьстройское городское поселение на 2016год"</t>
  </si>
  <si>
    <t xml:space="preserve">01 2 10 10303</t>
  </si>
  <si>
    <t xml:space="preserve">Подпрограмма "Водоснабжение  и водоотведение на территории МО "Сясьстройское городское поселение" на 2014-2016гг." </t>
  </si>
  <si>
    <t xml:space="preserve">Основное мероприятие "Замена участка водопроводов с вводом дома №31-32 ул. Петрозаводская г.Сясьстрой"</t>
  </si>
  <si>
    <r>
      <rPr>
        <sz val="10"/>
        <rFont val="Times New Roman"/>
        <family val="1"/>
        <charset val="204"/>
      </rPr>
      <t xml:space="preserve">Мероприятия, направленные на безаварийную работу объектов водоснабжения и водоотведения в рамках софинансирование </t>
    </r>
    <r>
      <rPr>
        <b val="true"/>
        <sz val="10"/>
        <rFont val="Times New Roman"/>
        <family val="1"/>
        <charset val="204"/>
      </rPr>
      <t xml:space="preserve">районного бюджета</t>
    </r>
  </si>
  <si>
    <t xml:space="preserve">01 3 01 60020</t>
  </si>
  <si>
    <t xml:space="preserve">Основное мероприятие "Замена участка канализационных сетей Ду от колодца №451 до колодца №444 по  ул. Петра Лаврова г.Сясьстрой"</t>
  </si>
  <si>
    <t xml:space="preserve">01 3 02 60020</t>
  </si>
  <si>
    <t xml:space="preserve">Основное мероприятие "Замена канализационных и водопроводных сетей от КНС р.Валгомка до д.№17 по ул. 1 Мая г.Сясьстрой"</t>
  </si>
  <si>
    <t xml:space="preserve">Реализация мероприятий, направленных на безаварийную работу объектов водоснабжения и водоотведения (средства местного бюджета)</t>
  </si>
  <si>
    <t xml:space="preserve">01 3 03 S0260</t>
  </si>
  <si>
    <t xml:space="preserve">Реализация мероприятий, направленных на безаварийную работу объектов водоснабжения и водоотведения (средства областного бюджета)</t>
  </si>
  <si>
    <t xml:space="preserve">01 3 03 70260</t>
  </si>
  <si>
    <t xml:space="preserve">На проектирование, строительство и реконструкцию объектов водоснабжения и водоотведения (средства местного бюджета)</t>
  </si>
  <si>
    <t xml:space="preserve">На проектирование, строительство и реконструкцию объектов водоснабжения и водоотведения (средства областного бюджета)</t>
  </si>
  <si>
    <t xml:space="preserve">68 9 00 20270</t>
  </si>
  <si>
    <t xml:space="preserve">01 1 02 00000</t>
  </si>
  <si>
    <t xml:space="preserve">На реализацию мероприятий по модернизации линии системы уличного освещения по ул. Советская</t>
  </si>
  <si>
    <t xml:space="preserve">01 1 02 60023</t>
  </si>
  <si>
    <t xml:space="preserve">01 1 02 S0023</t>
  </si>
  <si>
    <t xml:space="preserve">Подпрограмма "Работы по комплексному благоустройству территории МО "Сясьстройское городское поселение" Волховского муниципального района "</t>
  </si>
  <si>
    <t xml:space="preserve">Основное мероприятие "Работы по комплексному благоустройству территории"</t>
  </si>
  <si>
    <t xml:space="preserve">Проведение мероприятий, направленных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</si>
  <si>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 Муниципальная программа "Устойчивое общественное развитие в МО "Сясьстройское городское поселение" Волховского муниципального района Ленинградской области на 2014-2020гг" </t>
  </si>
  <si>
    <t xml:space="preserve">Проведение мероприятий, направленных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</si>
  <si>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10 1 1047</t>
  </si>
  <si>
    <t xml:space="preserve">10 1 7088</t>
  </si>
  <si>
    <t xml:space="preserve">68 9 01 72020</t>
  </si>
  <si>
    <t xml:space="preserve">Информатизация и модернизация в сфере культуры</t>
  </si>
  <si>
    <t xml:space="preserve">68 9 7037</t>
  </si>
  <si>
    <t xml:space="preserve">244</t>
  </si>
  <si>
    <t xml:space="preserve">Выполнение наказов избирателей</t>
  </si>
  <si>
    <t xml:space="preserve">68 9 7202</t>
  </si>
  <si>
    <t xml:space="preserve">Капитальный ремонт объектов культуры городских поселений Ленинградской области (местный бюджет)</t>
  </si>
  <si>
    <t xml:space="preserve">Капитальный ремонт объектов культуры городских поселений Ленинградской области (областной бюджет)</t>
  </si>
  <si>
    <t xml:space="preserve">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</t>
  </si>
  <si>
    <t xml:space="preserve">Основное мероприятие "Мероприятия по организации и проведению городских, районных, областных спортивных и физкультурных мероприятий для всех групп населения"</t>
  </si>
  <si>
    <t xml:space="preserve">Предоставление целевой субсидии  на текущий ремонт крыши </t>
  </si>
  <si>
    <t xml:space="preserve">Другие вопросы в области средств массовой информации
</t>
  </si>
  <si>
    <t xml:space="preserve">68 9 00 20310</t>
  </si>
  <si>
    <t xml:space="preserve">ОБСЛУЖИВАНИЕ ГОСУДАРСТВЕННОГО И МУНИЦИПАЛЬНОГО ДОЛГА</t>
  </si>
  <si>
    <t xml:space="preserve">приложение №8</t>
  </si>
  <si>
    <t xml:space="preserve">Перечень главных распорядителей, распорядителей средств  бюджета МО Сясьстройского городского поселения на 2017 год</t>
  </si>
  <si>
    <t xml:space="preserve">№ п/п</t>
  </si>
  <si>
    <t xml:space="preserve">Код ГРБС</t>
  </si>
  <si>
    <t xml:space="preserve">1</t>
  </si>
  <si>
    <t xml:space="preserve">Администрация муниципального образования Сясьстройское городское поселение Волховского муниципального района Ленинградской области</t>
  </si>
  <si>
    <t xml:space="preserve">приложение № 9</t>
  </si>
  <si>
    <t xml:space="preserve">Ведомственная структура расходов бюджета муниципального образования "Сясьстройское городское поселение"  на 2017 год</t>
  </si>
  <si>
    <t xml:space="preserve">гл.адм.</t>
  </si>
  <si>
    <t xml:space="preserve">Администрация МО Сясьстройское городское поселение</t>
  </si>
  <si>
    <t xml:space="preserve">805</t>
  </si>
  <si>
    <t xml:space="preserve">Обеспечение правопорядка и профилактика правонарушений </t>
  </si>
  <si>
    <t xml:space="preserve">Безопасность муниципального образования "Сясьстройское городское поселение" Волховского района Ленинградской области на 2017-2019гг"</t>
  </si>
  <si>
    <t xml:space="preserve">07 4 01 17101</t>
  </si>
  <si>
    <t xml:space="preserve">68 0 01 00000</t>
  </si>
  <si>
    <t xml:space="preserve">Проведение прочих мероприятий в области жилищного хозяйства </t>
  </si>
  <si>
    <t xml:space="preserve">Бюджетные инвестиции</t>
  </si>
  <si>
    <t xml:space="preserve">На реализацию мероприятий по обустройство проезда к колодцу по адресу:г.Сясьтрой, ул. Ленина д.40</t>
  </si>
  <si>
    <t xml:space="preserve">Прочие мероприятия по благоустройству </t>
  </si>
  <si>
    <t xml:space="preserve">Уличное освещение</t>
  </si>
  <si>
    <t xml:space="preserve">68 9 01 10280</t>
  </si>
  <si>
    <t xml:space="preserve">Предоставление муниципальным бюджетным учреждениям субсидий  на выполнение муниципального задания в рамках  непрограммных расходов МБУ ГСБ-Парк</t>
  </si>
  <si>
    <t xml:space="preserve">Подготовка и проведение мероприятий, посвященных Дню образования ЛО"</t>
  </si>
  <si>
    <t xml:space="preserve"> Муниципальная программа "Комплексное развитие систем жилищно - коммунальной инфраструктуры  на территории МО Новоладожское городское поселение на 2016-2017 годы"</t>
  </si>
  <si>
    <t xml:space="preserve">Подпрограмма "Организация проведения мероприятий по отлову и содержанию безнадзорных животных в 2016-2017гг."   в рамках   муниципальной программы "Комплексное развитие систем жилищно - коммунальной инфраструктуры  на территории МО Новоладожское городское поселение на 2016-2017 годы"</t>
  </si>
  <si>
    <t xml:space="preserve">01 5 00 00000</t>
  </si>
  <si>
    <t xml:space="preserve">Основное мероприятие "Организация проведения мероприятий по отлову и содержанию безнадзорных животных"</t>
  </si>
  <si>
    <t xml:space="preserve">01 5 01 00000</t>
  </si>
  <si>
    <t xml:space="preserve">Мероприятия по организации проведения отлова и содержания безнадзорных животных</t>
  </si>
  <si>
    <t xml:space="preserve">01 5 01 10480</t>
  </si>
  <si>
    <t xml:space="preserve"> Муниципальная программа "Благоустройство территории Новоладожского городского поселения"</t>
  </si>
  <si>
    <t xml:space="preserve">Подпрограмма "Организация благоустройства  на территории Новоладожского городского поселения " муниципальной программы "Благоустройство территории Новоладожского городского поселения"</t>
  </si>
  <si>
    <t xml:space="preserve">Основное мероприятие "Организация благоустройства"</t>
  </si>
  <si>
    <t xml:space="preserve">Предоставление муниципальным бюджетным учреждениям субсидий  в рамках  в рамках подпрограммы  "Организация благоустройства  на территории Новоладожского городского поселения " муниципальной программы "Благоустройство территории Новоладожского городского поселения"</t>
  </si>
  <si>
    <t xml:space="preserve">02 1 01 00170</t>
  </si>
  <si>
    <t xml:space="preserve">Вырубка аварийных и сухостойных деревьев, покос травы  в рамках подпрограммы  "Организация благоустройства  на территории Новоладожского городского поселения " муниципальной программы "Благоустройство территории Новоладожского городского поселения"</t>
  </si>
  <si>
    <t xml:space="preserve">02 1 1030</t>
  </si>
  <si>
    <t xml:space="preserve">Озеленение территории в рамках подпрограммы  "Организация благоустройства  на территории Новоладожского городского поселения " муниципальной программы "Благоустройство территории Новоладожского городского поселения"</t>
  </si>
  <si>
    <t xml:space="preserve">02 1 1031</t>
  </si>
  <si>
    <t xml:space="preserve">Организация благоустройства территории в рамках подпрограммы  "Организация благоустройства  на территории Новоладожского городского поселения " муниципальной программы "Благоустройство территории Новоладожского городского поселения"</t>
  </si>
  <si>
    <t xml:space="preserve">02 1 1032</t>
  </si>
  <si>
    <t xml:space="preserve">02 2 1035</t>
  </si>
  <si>
    <t xml:space="preserve">Подпрограмма "Капитальный ремонт объектов культурыгородских поселений на территории "Сясьстройское городское поселение"</t>
  </si>
  <si>
    <t xml:space="preserve">Муниципальная программа "Развитие физической культуры и спорта в МО "Сясьстройское городское поселение" Волховского муниципального района Ленинградской области на 2014-2016гг" </t>
  </si>
  <si>
    <t xml:space="preserve">Подпрограмма "Развитие физической культуры и массового спорта в МО "Сясьстройское городское поселение" Волховского муниципального района Ленинградской области на 2014-2016гг" </t>
  </si>
  <si>
    <t xml:space="preserve"> Обслуживание муниципального долга</t>
  </si>
  <si>
    <t xml:space="preserve">МО "Сясьстройское городское поселение"</t>
  </si>
  <si>
    <t xml:space="preserve">приложение № 10</t>
  </si>
  <si>
    <t xml:space="preserve">Программа муниципальных внутренних заимствований муниципального образования "Сясьстройское городское поселение" на 2017 год    </t>
  </si>
  <si>
    <t xml:space="preserve">Предельная величина на 01.01.2017 г.</t>
  </si>
  <si>
    <t xml:space="preserve">Объем привлечения в 2017 году</t>
  </si>
  <si>
    <t xml:space="preserve">Объем погашения в 2017 году</t>
  </si>
  <si>
    <t xml:space="preserve">Предельная величина на 01.01.2018 г.</t>
  </si>
  <si>
    <t xml:space="preserve">Кредиты от кредитных организаций бюджетами городских поселений</t>
  </si>
  <si>
    <t xml:space="preserve">Кредиты от других бюджетов бюджетной системы Российской Федерации бюджетами городских поселений </t>
  </si>
  <si>
    <t xml:space="preserve">Итого</t>
  </si>
  <si>
    <t xml:space="preserve"> </t>
  </si>
  <si>
    <t xml:space="preserve">Волховского муниципального района</t>
  </si>
  <si>
    <t xml:space="preserve">приложение №11</t>
  </si>
  <si>
    <t xml:space="preserve">Главные администраторы источников внутреннего финансирования дефицита бюджета муниципального образования "Сясьстройское городское поселение" Волховского муниципального района Ленинградской  области на  2017 год</t>
  </si>
  <si>
    <t xml:space="preserve">01 02 00 00 13 0000 710</t>
  </si>
  <si>
    <t xml:space="preserve">01 02 00 00 13 0000 810</t>
  </si>
  <si>
    <t xml:space="preserve">01 03 01 00 13 0000 710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</si>
  <si>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</si>
  <si>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 xml:space="preserve">01 03 01 00 13 0000 810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</si>
  <si>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</si>
  <si>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01 05 02 01 13 0000 510</t>
  </si>
  <si>
    <t xml:space="preserve">Увеличение прочих остатков денежных средств бюджетов городских поселений</t>
  </si>
  <si>
    <t xml:space="preserve">01 05 02 01 13 0000 610</t>
  </si>
  <si>
    <t xml:space="preserve">Уменьшение прочих остатков денежных средств бюджетов городских поселений</t>
  </si>
  <si>
    <t xml:space="preserve">приложение №12</t>
  </si>
  <si>
    <t xml:space="preserve">Межбюджетные трансферты, передаваемые муниципальным образованием Сясьстройское городское поселение Волховского муниципального района Ленинградской областина  на 2017 год    </t>
  </si>
  <si>
    <t xml:space="preserve">Наименование КЦСР</t>
  </si>
  <si>
    <t xml:space="preserve">Наименование получателя</t>
  </si>
  <si>
    <t xml:space="preserve">Сумма</t>
  </si>
  <si>
    <t xml:space="preserve">Иные межбюджетные трансферты на осуществление полномочий Контрольно-счетного органа Волховского муниципального района
</t>
  </si>
  <si>
    <t xml:space="preserve">Волховский муниципальный район</t>
  </si>
  <si>
    <t xml:space="preserve">ИТОГО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</si>
</sst>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_-* #,##0.00_р_._-;\-* #,##0.00_р_._-;_-* \-??_р_._-;_-@_-"/>
    <numFmt numFmtId="166" formatCode="#,##0.00"/>
    <numFmt numFmtId="167" formatCode="#,##0.00000"/>
    <numFmt numFmtId="168" formatCode="#,##0.0000000"/>
    <numFmt numFmtId="169" formatCode="@"/>
    <numFmt numFmtId="170" formatCode="000000"/>
    <numFmt numFmtId="171" formatCode="#,##0.0"/>
    <numFmt numFmtId="172" formatCode="#,##0.00&quot;р.&quot;"/>
    <numFmt numFmtId="173" formatCode="0.00E+00"/>
    <numFmt numFmtId="174" formatCode="#,##0.000"/>
    <numFmt numFmtId="175" formatCode="_-* #,##0.00000_р_._-;\-* #,##0.00000_р_._-;_-* \-??_р_._-;_-@_-"/>
    <numFmt numFmtId="176" formatCode="0.00%"/>
    <numFmt numFmtId="177" formatCode="#,##0&quot;р.&quot;;[RED]\-#,##0&quot;р.&quot;"/>
    <numFmt numFmtId="178" formatCode="_-* #,##0.0000_р_._-;\-* #,##0.0000_р_._-;_-* \-??_р_._-;_-@_-"/>
    <numFmt numFmtId="179" formatCode="_-* #,##0.00000_р_._-;\-* #,##0.00000_р_._-;_-* \-?????_р_._-;_-@_-"/>
    <numFmt numFmtId="180" formatCode="#,##0"/>
  </numFmts>
  <fonts count="4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0"/>
      <name val="Arial Cyr"/>
      <family val="0"/>
      <charset val="204"/>
    </font>
    <font>
      <sz val="14"/>
      <name val="Times New Roman"/>
      <family val="1"/>
      <charset val="204"/>
    </font>
    <font>
      <sz val="13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0"/>
      <color rgb="FFFF0000"/>
      <name val="Arial Cyr"/>
      <family val="0"/>
      <charset val="204"/>
    </font>
    <font>
      <sz val="10"/>
      <color rgb="FFFF0000"/>
      <name val="Arial Cyr"/>
      <family val="0"/>
      <charset val="204"/>
    </font>
    <font>
      <b val="true"/>
      <sz val="12"/>
      <name val="Arial Cyr"/>
      <family val="2"/>
      <charset val="204"/>
    </font>
    <font>
      <b val="true"/>
      <sz val="14"/>
      <name val="Arial Cyr"/>
      <family val="2"/>
      <charset val="204"/>
    </font>
    <font>
      <b val="true"/>
      <sz val="10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 val="true"/>
      <sz val="10"/>
      <name val="Calibri"/>
      <family val="2"/>
      <charset val="204"/>
    </font>
    <font>
      <b val="true"/>
      <sz val="16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 val="true"/>
      <sz val="11"/>
      <name val="Calibri"/>
      <family val="2"/>
      <charset val="204"/>
    </font>
    <font>
      <sz val="11"/>
      <name val="Calibri"/>
      <family val="2"/>
      <charset val="204"/>
    </font>
    <font>
      <b val="true"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72FE7F"/>
        <bgColor rgb="FF92D05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72FE7F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8" fillId="0" borderId="3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2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3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6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6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5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2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7" fillId="0" borderId="2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71" fontId="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4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4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8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8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3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9" fontId="20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6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8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3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3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0" fillId="3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3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3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3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3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8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8" fillId="3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18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5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1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20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18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0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8" fillId="3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6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6" fillId="0" borderId="1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0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7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4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1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8" fillId="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8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4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4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3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2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0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5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7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0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8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3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5" xfId="22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4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1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9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4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4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4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4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1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8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4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4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8" fillId="4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6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0" fillId="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8" fillId="4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0" fillId="4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8" fillId="4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30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7" fillId="4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4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4" borderId="15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9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6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2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0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4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0" fillId="4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15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7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7" fillId="0" borderId="3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3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7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7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38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3" xfId="21" builtinId="53" customBuiltin="true"/>
    <cellStyle name="Обычный 3 2" xfId="22" builtinId="53" customBuiltin="true"/>
    <cellStyle name="Обычный 4" xfId="23" builtinId="53" customBuiltin="true"/>
    <cellStyle name="Финансовый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72FE7F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49"/>
  <sheetViews>
    <sheetView windowProtection="false" showFormulas="false" showGridLines="true" showRowColHeaders="true" showZeros="true" rightToLeft="false" tabSelected="true" showOutlineSymbols="true" defaultGridColor="true" view="pageBreakPreview" topLeftCell="A10" colorId="64" zoomScale="120" zoomScaleNormal="84" zoomScalePageLayoutView="120" workbookViewId="0">
      <selection pane="topLeft" activeCell="C16" activeCellId="0" sqref="C16"/>
    </sheetView>
  </sheetViews>
  <sheetFormatPr defaultRowHeight="13.2"/>
  <cols>
    <col collapsed="false" hidden="false" max="1" min="1" style="1" width="35.234693877551"/>
    <col collapsed="false" hidden="false" max="2" min="2" style="1" width="67.765306122449"/>
    <col collapsed="false" hidden="false" max="3" min="3" style="2" width="17.4132653061224"/>
    <col collapsed="false" hidden="false" max="4" min="4" style="1" width="17.6836734693878"/>
    <col collapsed="false" hidden="false" max="1025" min="5" style="1" width="9.85204081632653"/>
  </cols>
  <sheetData>
    <row r="1" customFormat="false" ht="13.2" hidden="false" customHeight="false" outlineLevel="0" collapsed="false">
      <c r="C1" s="3" t="s">
        <v>0</v>
      </c>
    </row>
    <row r="2" customFormat="false" ht="13.8" hidden="false" customHeight="false" outlineLevel="0" collapsed="false">
      <c r="C2" s="4" t="s">
        <v>1</v>
      </c>
    </row>
    <row r="3" customFormat="false" ht="13.05" hidden="false" customHeight="true" outlineLevel="0" collapsed="false">
      <c r="B3" s="5" t="s">
        <v>2</v>
      </c>
      <c r="C3" s="5"/>
    </row>
    <row r="4" customFormat="false" ht="13.05" hidden="false" customHeight="true" outlineLevel="0" collapsed="false">
      <c r="B4" s="5" t="s">
        <v>3</v>
      </c>
      <c r="C4" s="5"/>
    </row>
    <row r="5" customFormat="false" ht="13.05" hidden="false" customHeight="true" outlineLevel="0" collapsed="false">
      <c r="B5" s="5" t="s">
        <v>4</v>
      </c>
      <c r="C5" s="5"/>
    </row>
    <row r="6" customFormat="false" ht="13.05" hidden="false" customHeight="true" outlineLevel="0" collapsed="false">
      <c r="B6" s="5" t="s">
        <v>5</v>
      </c>
      <c r="C6" s="5"/>
    </row>
    <row r="7" customFormat="false" ht="15.6" hidden="false" customHeight="false" outlineLevel="0" collapsed="false">
      <c r="C7" s="6" t="s">
        <v>6</v>
      </c>
    </row>
    <row r="9" s="8" customFormat="true" ht="63" hidden="false" customHeight="true" outlineLevel="0" collapsed="false">
      <c r="A9" s="7" t="s">
        <v>7</v>
      </c>
      <c r="B9" s="7"/>
      <c r="C9" s="7"/>
    </row>
    <row r="10" customFormat="false" ht="18.6" hidden="false" customHeight="false" outlineLevel="0" collapsed="false">
      <c r="A10" s="9"/>
      <c r="B10" s="9"/>
      <c r="C10" s="10"/>
    </row>
    <row r="11" customFormat="false" ht="18" hidden="false" customHeight="false" outlineLevel="0" collapsed="false">
      <c r="A11" s="11" t="s">
        <v>8</v>
      </c>
      <c r="B11" s="12" t="s">
        <v>9</v>
      </c>
      <c r="C11" s="13" t="s">
        <v>10</v>
      </c>
    </row>
    <row r="12" customFormat="false" ht="27" hidden="false" customHeight="true" outlineLevel="0" collapsed="false">
      <c r="A12" s="14" t="s">
        <v>11</v>
      </c>
      <c r="B12" s="12"/>
      <c r="C12" s="15" t="s">
        <v>12</v>
      </c>
    </row>
    <row r="13" s="19" customFormat="true" ht="42" hidden="false" customHeight="true" outlineLevel="0" collapsed="false">
      <c r="A13" s="16" t="s">
        <v>13</v>
      </c>
      <c r="B13" s="17" t="s">
        <v>14</v>
      </c>
      <c r="C13" s="18" t="n">
        <f aca="false">C14+C15</f>
        <v>3528.78</v>
      </c>
    </row>
    <row r="14" customFormat="false" ht="39" hidden="false" customHeight="true" outlineLevel="0" collapsed="false">
      <c r="A14" s="20" t="s">
        <v>15</v>
      </c>
      <c r="B14" s="21" t="s">
        <v>16</v>
      </c>
      <c r="C14" s="22" t="n">
        <v>7000</v>
      </c>
    </row>
    <row r="15" customFormat="false" ht="39" hidden="false" customHeight="true" outlineLevel="0" collapsed="false">
      <c r="A15" s="20" t="s">
        <v>17</v>
      </c>
      <c r="B15" s="21" t="s">
        <v>18</v>
      </c>
      <c r="C15" s="22" t="n">
        <v>-3471.22</v>
      </c>
    </row>
    <row r="16" s="23" customFormat="true" ht="37.95" hidden="false" customHeight="true" outlineLevel="0" collapsed="false">
      <c r="A16" s="16" t="s">
        <v>19</v>
      </c>
      <c r="B16" s="17" t="s">
        <v>20</v>
      </c>
      <c r="C16" s="18" t="n">
        <f aca="false">C17-C18</f>
        <v>0</v>
      </c>
    </row>
    <row r="17" customFormat="false" ht="57" hidden="true" customHeight="true" outlineLevel="0" collapsed="false">
      <c r="A17" s="24" t="s">
        <v>21</v>
      </c>
      <c r="B17" s="25" t="s">
        <v>22</v>
      </c>
      <c r="C17" s="22" t="n">
        <v>0</v>
      </c>
    </row>
    <row r="18" customFormat="false" ht="54.45" hidden="true" customHeight="true" outlineLevel="0" collapsed="false">
      <c r="A18" s="24" t="s">
        <v>23</v>
      </c>
      <c r="B18" s="25" t="s">
        <v>24</v>
      </c>
      <c r="C18" s="22" t="n">
        <v>0</v>
      </c>
    </row>
    <row r="19" customFormat="false" ht="10.5" hidden="false" customHeight="true" outlineLevel="0" collapsed="false">
      <c r="A19" s="26"/>
      <c r="B19" s="27"/>
      <c r="C19" s="18"/>
    </row>
    <row r="20" customFormat="false" ht="37.5" hidden="false" customHeight="true" outlineLevel="0" collapsed="false">
      <c r="A20" s="26" t="s">
        <v>25</v>
      </c>
      <c r="B20" s="17" t="s">
        <v>26</v>
      </c>
      <c r="C20" s="18"/>
      <c r="D20" s="28"/>
    </row>
    <row r="21" customFormat="false" ht="34.5" hidden="true" customHeight="true" outlineLevel="0" collapsed="false">
      <c r="A21" s="26"/>
      <c r="B21" s="27"/>
      <c r="C21" s="18"/>
    </row>
    <row r="22" customFormat="false" ht="16.95" hidden="true" customHeight="true" outlineLevel="0" collapsed="false">
      <c r="A22" s="26" t="s">
        <v>27</v>
      </c>
      <c r="B22" s="29" t="s">
        <v>28</v>
      </c>
      <c r="C22" s="18" t="n">
        <f aca="false">C26-C27+C24</f>
        <v>0</v>
      </c>
    </row>
    <row r="23" customFormat="false" ht="13.95" hidden="true" customHeight="true" outlineLevel="0" collapsed="false">
      <c r="A23" s="26"/>
      <c r="B23" s="29"/>
      <c r="C23" s="18"/>
    </row>
    <row r="24" s="8" customFormat="true" ht="25.95" hidden="true" customHeight="true" outlineLevel="0" collapsed="false">
      <c r="A24" s="24" t="s">
        <v>29</v>
      </c>
      <c r="B24" s="25" t="s">
        <v>30</v>
      </c>
      <c r="C24" s="22"/>
    </row>
    <row r="25" s="8" customFormat="true" ht="19.95" hidden="true" customHeight="true" outlineLevel="0" collapsed="false">
      <c r="A25" s="24"/>
      <c r="B25" s="25"/>
      <c r="C25" s="22"/>
    </row>
    <row r="26" s="8" customFormat="true" ht="18" hidden="true" customHeight="true" outlineLevel="0" collapsed="false">
      <c r="A26" s="24" t="s">
        <v>31</v>
      </c>
      <c r="B26" s="25" t="s">
        <v>32</v>
      </c>
      <c r="C26" s="22"/>
    </row>
    <row r="27" s="8" customFormat="true" ht="18" hidden="true" customHeight="true" outlineLevel="0" collapsed="false">
      <c r="A27" s="24" t="s">
        <v>33</v>
      </c>
      <c r="B27" s="25" t="s">
        <v>34</v>
      </c>
      <c r="C27" s="22"/>
    </row>
    <row r="28" customFormat="false" ht="21" hidden="true" customHeight="true" outlineLevel="0" collapsed="false">
      <c r="A28" s="30"/>
      <c r="B28" s="31"/>
      <c r="C28" s="32"/>
    </row>
    <row r="29" customFormat="false" ht="18" hidden="true" customHeight="true" outlineLevel="0" collapsed="false">
      <c r="A29" s="26" t="s">
        <v>35</v>
      </c>
      <c r="B29" s="29" t="s">
        <v>36</v>
      </c>
      <c r="C29" s="18" t="n">
        <f aca="false">C31</f>
        <v>0</v>
      </c>
    </row>
    <row r="30" s="8" customFormat="true" ht="15" hidden="true" customHeight="true" outlineLevel="0" collapsed="false">
      <c r="A30" s="30"/>
      <c r="B30" s="31"/>
      <c r="C30" s="32"/>
    </row>
    <row r="31" s="8" customFormat="true" ht="25.95" hidden="true" customHeight="true" outlineLevel="0" collapsed="false">
      <c r="A31" s="30" t="s">
        <v>37</v>
      </c>
      <c r="B31" s="31" t="s">
        <v>38</v>
      </c>
      <c r="C31" s="32"/>
    </row>
    <row r="32" s="8" customFormat="true" ht="12.45" hidden="true" customHeight="true" outlineLevel="0" collapsed="false">
      <c r="A32" s="30"/>
      <c r="B32" s="31"/>
      <c r="C32" s="32"/>
    </row>
    <row r="33" customFormat="false" ht="31.5" hidden="false" customHeight="true" outlineLevel="0" collapsed="false">
      <c r="A33" s="33"/>
      <c r="B33" s="34" t="s">
        <v>39</v>
      </c>
      <c r="C33" s="35" t="n">
        <f aca="false">C13+C16+C20</f>
        <v>3528.78</v>
      </c>
      <c r="D33" s="36"/>
    </row>
    <row r="34" customFormat="false" ht="13.2" hidden="false" customHeight="false" outlineLevel="0" collapsed="false">
      <c r="A34" s="37"/>
      <c r="B34" s="37"/>
      <c r="C34" s="38"/>
    </row>
    <row r="35" customFormat="false" ht="13.2" hidden="false" customHeight="false" outlineLevel="0" collapsed="false">
      <c r="A35" s="39"/>
      <c r="B35" s="39"/>
      <c r="C35" s="40"/>
    </row>
    <row r="36" s="8" customFormat="true" ht="13.2" hidden="false" customHeight="false" outlineLevel="0" collapsed="false">
      <c r="A36" s="39"/>
      <c r="B36" s="39"/>
      <c r="C36" s="41"/>
    </row>
    <row r="37" customFormat="false" ht="13.2" hidden="false" customHeight="false" outlineLevel="0" collapsed="false">
      <c r="A37" s="37"/>
      <c r="B37" s="37"/>
      <c r="C37" s="38"/>
    </row>
    <row r="38" customFormat="false" ht="13.2" hidden="false" customHeight="false" outlineLevel="0" collapsed="false">
      <c r="A38" s="37"/>
      <c r="B38" s="42"/>
      <c r="C38" s="43"/>
    </row>
    <row r="39" customFormat="false" ht="13.2" hidden="false" customHeight="false" outlineLevel="0" collapsed="false">
      <c r="A39" s="37"/>
      <c r="B39" s="42"/>
      <c r="C39" s="43"/>
    </row>
    <row r="40" customFormat="false" ht="17.4" hidden="false" customHeight="false" outlineLevel="0" collapsed="false">
      <c r="A40" s="44"/>
      <c r="B40" s="45"/>
      <c r="C40" s="46"/>
    </row>
    <row r="49" customFormat="false" ht="13.2" hidden="false" customHeight="false" outlineLevel="0" collapsed="false">
      <c r="B49" s="1" t="s">
        <v>40</v>
      </c>
    </row>
  </sheetData>
  <mergeCells count="6">
    <mergeCell ref="B3:C3"/>
    <mergeCell ref="B4:C4"/>
    <mergeCell ref="B5:C5"/>
    <mergeCell ref="B6:C6"/>
    <mergeCell ref="A9:C9"/>
    <mergeCell ref="B11:B12"/>
  </mergeCells>
  <printOptions headings="false" gridLines="false" gridLinesSet="true" horizontalCentered="false" verticalCentered="false"/>
  <pageMargins left="0.708333333333333" right="0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H20"/>
  <sheetViews>
    <sheetView windowProtection="false" showFormulas="false" showGridLines="true" showRowColHeaders="true" showZeros="true" rightToLeft="false" tabSelected="false" showOutlineSymbols="true" defaultGridColor="true" view="pageBreakPreview" topLeftCell="A12" colorId="64" zoomScale="120" zoomScaleNormal="100" zoomScalePageLayoutView="120" workbookViewId="0">
      <selection pane="topLeft" activeCell="E19" activeCellId="0" sqref="E19"/>
    </sheetView>
  </sheetViews>
  <sheetFormatPr defaultRowHeight="13.2"/>
  <cols>
    <col collapsed="false" hidden="false" max="1" min="1" style="454" width="29.8316326530612"/>
    <col collapsed="false" hidden="false" max="2" min="2" style="454" width="14.4438775510204"/>
    <col collapsed="false" hidden="false" max="3" min="3" style="454" width="16.0663265306122"/>
    <col collapsed="false" hidden="false" max="4" min="4" style="454" width="13.0918367346939"/>
    <col collapsed="false" hidden="false" max="5" min="5" style="454" width="14.4438775510204"/>
    <col collapsed="false" hidden="false" max="8" min="6" style="454" width="10.1224489795918"/>
    <col collapsed="false" hidden="false" max="9" min="9" style="454" width="11.2040816326531"/>
    <col collapsed="false" hidden="false" max="1025" min="10" style="454" width="10.1224489795918"/>
  </cols>
  <sheetData>
    <row r="1" customFormat="false" ht="13.8" hidden="false" customHeight="false" outlineLevel="0" collapsed="false">
      <c r="B1" s="507"/>
      <c r="C1" s="507"/>
      <c r="D1" s="507"/>
      <c r="E1" s="457" t="s">
        <v>0</v>
      </c>
    </row>
    <row r="2" customFormat="false" ht="13.8" hidden="false" customHeight="false" outlineLevel="0" collapsed="false">
      <c r="B2" s="507"/>
      <c r="C2" s="507"/>
      <c r="D2" s="507"/>
      <c r="E2" s="171" t="s">
        <v>1</v>
      </c>
    </row>
    <row r="3" customFormat="false" ht="13.95" hidden="false" customHeight="true" outlineLevel="0" collapsed="false">
      <c r="B3" s="507"/>
      <c r="C3" s="508" t="s">
        <v>810</v>
      </c>
      <c r="D3" s="508"/>
      <c r="E3" s="508"/>
    </row>
    <row r="4" customFormat="false" ht="13.95" hidden="false" customHeight="true" outlineLevel="0" collapsed="false">
      <c r="B4" s="507"/>
      <c r="C4" s="5" t="s">
        <v>3</v>
      </c>
      <c r="D4" s="5"/>
      <c r="E4" s="5"/>
      <c r="F4" s="172"/>
    </row>
    <row r="5" customFormat="false" ht="13.95" hidden="false" customHeight="true" outlineLevel="0" collapsed="false">
      <c r="B5" s="507"/>
      <c r="C5" s="5" t="s">
        <v>4</v>
      </c>
      <c r="D5" s="5"/>
      <c r="E5" s="5"/>
      <c r="F5" s="172"/>
    </row>
    <row r="6" customFormat="false" ht="13.95" hidden="false" customHeight="true" outlineLevel="0" collapsed="false">
      <c r="B6" s="507"/>
      <c r="C6" s="49"/>
      <c r="D6" s="5" t="s">
        <v>5</v>
      </c>
      <c r="E6" s="5"/>
      <c r="F6" s="172"/>
    </row>
    <row r="7" customFormat="false" ht="14.55" hidden="false" customHeight="true" outlineLevel="0" collapsed="false">
      <c r="B7" s="507"/>
      <c r="C7" s="507"/>
      <c r="D7" s="509" t="s">
        <v>811</v>
      </c>
      <c r="E7" s="509"/>
    </row>
    <row r="8" customFormat="false" ht="13.2" hidden="false" customHeight="false" outlineLevel="0" collapsed="false">
      <c r="E8" s="455"/>
      <c r="F8" s="455"/>
      <c r="G8" s="455"/>
    </row>
    <row r="9" customFormat="false" ht="13.2" hidden="false" customHeight="false" outlineLevel="0" collapsed="false">
      <c r="E9" s="455"/>
      <c r="F9" s="455"/>
      <c r="G9" s="455"/>
    </row>
    <row r="10" customFormat="false" ht="37.05" hidden="false" customHeight="true" outlineLevel="0" collapsed="false">
      <c r="A10" s="510" t="s">
        <v>812</v>
      </c>
      <c r="B10" s="510"/>
      <c r="C10" s="510"/>
      <c r="D10" s="510"/>
      <c r="E10" s="510"/>
    </row>
    <row r="11" customFormat="false" ht="19.5" hidden="false" customHeight="true" outlineLevel="0" collapsed="false">
      <c r="A11" s="511"/>
      <c r="B11" s="511"/>
      <c r="C11" s="511"/>
      <c r="D11" s="511"/>
      <c r="E11" s="511"/>
    </row>
    <row r="12" customFormat="false" ht="14.4" hidden="false" customHeight="false" outlineLevel="0" collapsed="false">
      <c r="A12" s="512"/>
      <c r="B12" s="512"/>
      <c r="C12" s="512"/>
      <c r="D12" s="512"/>
      <c r="E12" s="513" t="s">
        <v>12</v>
      </c>
    </row>
    <row r="13" customFormat="false" ht="41.4" hidden="false" customHeight="false" outlineLevel="0" collapsed="false">
      <c r="A13" s="514"/>
      <c r="B13" s="515" t="s">
        <v>813</v>
      </c>
      <c r="C13" s="515" t="s">
        <v>814</v>
      </c>
      <c r="D13" s="515" t="s">
        <v>815</v>
      </c>
      <c r="E13" s="516" t="s">
        <v>816</v>
      </c>
    </row>
    <row r="14" customFormat="false" ht="10.05" hidden="false" customHeight="true" outlineLevel="0" collapsed="false">
      <c r="A14" s="517"/>
      <c r="B14" s="518"/>
      <c r="C14" s="518"/>
      <c r="D14" s="518"/>
      <c r="E14" s="519"/>
      <c r="F14" s="455"/>
      <c r="G14" s="455"/>
      <c r="H14" s="455"/>
    </row>
    <row r="15" customFormat="false" ht="41.4" hidden="false" customHeight="false" outlineLevel="0" collapsed="false">
      <c r="A15" s="520" t="s">
        <v>817</v>
      </c>
      <c r="B15" s="521" t="n">
        <v>0</v>
      </c>
      <c r="C15" s="521" t="n">
        <v>7000</v>
      </c>
      <c r="D15" s="521" t="n">
        <v>3471.22</v>
      </c>
      <c r="E15" s="522" t="n">
        <v>3528.78</v>
      </c>
      <c r="F15" s="455"/>
      <c r="G15" s="455"/>
      <c r="H15" s="455"/>
    </row>
    <row r="16" customFormat="false" ht="8.55" hidden="true" customHeight="true" outlineLevel="0" collapsed="false">
      <c r="A16" s="517"/>
      <c r="B16" s="518"/>
      <c r="C16" s="518"/>
      <c r="D16" s="518"/>
      <c r="E16" s="519"/>
      <c r="F16" s="455"/>
      <c r="G16" s="455"/>
      <c r="H16" s="455"/>
    </row>
    <row r="17" customFormat="false" ht="58.05" hidden="true" customHeight="true" outlineLevel="0" collapsed="false">
      <c r="A17" s="520" t="s">
        <v>818</v>
      </c>
      <c r="B17" s="523"/>
      <c r="C17" s="521"/>
      <c r="D17" s="524"/>
      <c r="E17" s="522"/>
      <c r="F17" s="455"/>
      <c r="G17" s="455"/>
      <c r="H17" s="455"/>
    </row>
    <row r="18" customFormat="false" ht="10.05" hidden="false" customHeight="true" outlineLevel="0" collapsed="false">
      <c r="A18" s="525"/>
      <c r="B18" s="523"/>
      <c r="C18" s="518"/>
      <c r="D18" s="523"/>
      <c r="E18" s="519"/>
      <c r="F18" s="455"/>
      <c r="G18" s="455"/>
      <c r="H18" s="455"/>
    </row>
    <row r="19" customFormat="false" ht="21.45" hidden="false" customHeight="true" outlineLevel="0" collapsed="false">
      <c r="A19" s="526" t="s">
        <v>819</v>
      </c>
      <c r="B19" s="527" t="n">
        <f aca="false">B15</f>
        <v>0</v>
      </c>
      <c r="C19" s="527" t="n">
        <f aca="false">C15</f>
        <v>7000</v>
      </c>
      <c r="D19" s="527" t="n">
        <f aca="false">D15</f>
        <v>3471.22</v>
      </c>
      <c r="E19" s="528" t="n">
        <f aca="false">E15</f>
        <v>3528.78</v>
      </c>
      <c r="F19" s="455"/>
      <c r="G19" s="455"/>
      <c r="H19" s="455"/>
    </row>
    <row r="20" customFormat="false" ht="13.2" hidden="false" customHeight="false" outlineLevel="0" collapsed="false">
      <c r="D20" s="455"/>
      <c r="E20" s="454" t="s">
        <v>820</v>
      </c>
    </row>
  </sheetData>
  <mergeCells count="6">
    <mergeCell ref="C3:E3"/>
    <mergeCell ref="C4:E4"/>
    <mergeCell ref="C5:E5"/>
    <mergeCell ref="D6:E6"/>
    <mergeCell ref="D7:E7"/>
    <mergeCell ref="A10:E10"/>
  </mergeCells>
  <printOptions headings="false" gridLines="false" gridLinesSet="true" horizontalCentered="false" verticalCentered="false"/>
  <pageMargins left="0.7" right="0.4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E92"/>
  <sheetViews>
    <sheetView windowProtection="false" showFormulas="false" showGridLines="true" showRowColHeaders="true" showZeros="true" rightToLeft="false" tabSelected="false" showOutlineSymbols="true" defaultGridColor="true" view="pageBreakPreview" topLeftCell="A4" colorId="64" zoomScale="120" zoomScaleNormal="90" zoomScalePageLayoutView="120" workbookViewId="0">
      <selection pane="topLeft" activeCell="C7" activeCellId="0" sqref="C7"/>
    </sheetView>
  </sheetViews>
  <sheetFormatPr defaultRowHeight="13.2"/>
  <cols>
    <col collapsed="false" hidden="false" max="1" min="1" style="53" width="11.0714285714286"/>
    <col collapsed="false" hidden="false" max="2" min="2" style="53" width="19.9795918367347"/>
    <col collapsed="false" hidden="false" max="3" min="3" style="169" width="77.7551020408163"/>
    <col collapsed="false" hidden="false" max="4" min="4" style="47" width="5.26530612244898"/>
    <col collapsed="false" hidden="false" max="1025" min="5" style="47" width="9.85204081632653"/>
  </cols>
  <sheetData>
    <row r="1" customFormat="false" ht="13.2" hidden="false" customHeight="false" outlineLevel="0" collapsed="false">
      <c r="C1" s="170" t="s">
        <v>0</v>
      </c>
    </row>
    <row r="2" customFormat="false" ht="13.8" hidden="false" customHeight="false" outlineLevel="0" collapsed="false">
      <c r="C2" s="513" t="s">
        <v>1</v>
      </c>
      <c r="D2" s="507"/>
      <c r="E2" s="171"/>
    </row>
    <row r="3" customFormat="false" ht="13.8" hidden="false" customHeight="false" outlineLevel="0" collapsed="false">
      <c r="C3" s="513" t="s">
        <v>810</v>
      </c>
      <c r="D3" s="529"/>
      <c r="E3" s="529"/>
    </row>
    <row r="4" customFormat="false" ht="13.8" hidden="false" customHeight="false" outlineLevel="0" collapsed="false">
      <c r="C4" s="171" t="s">
        <v>821</v>
      </c>
      <c r="D4" s="172"/>
      <c r="E4" s="172"/>
    </row>
    <row r="5" customFormat="false" ht="13.8" hidden="false" customHeight="false" outlineLevel="0" collapsed="false">
      <c r="C5" s="171" t="s">
        <v>4</v>
      </c>
      <c r="D5" s="172"/>
      <c r="E5" s="172"/>
    </row>
    <row r="6" customFormat="false" ht="13.8" hidden="false" customHeight="false" outlineLevel="0" collapsed="false">
      <c r="C6" s="530" t="s">
        <v>5</v>
      </c>
      <c r="D6" s="172"/>
      <c r="E6" s="172"/>
    </row>
    <row r="7" customFormat="false" ht="13.8" hidden="false" customHeight="false" outlineLevel="0" collapsed="false">
      <c r="C7" s="531" t="s">
        <v>822</v>
      </c>
    </row>
    <row r="10" s="175" customFormat="true" ht="63.75" hidden="false" customHeight="true" outlineLevel="0" collapsed="false">
      <c r="A10" s="174" t="s">
        <v>823</v>
      </c>
      <c r="B10" s="174"/>
      <c r="C10" s="174"/>
    </row>
    <row r="11" s="175" customFormat="true" ht="15.6" hidden="false" customHeight="false" outlineLevel="0" collapsed="false">
      <c r="A11" s="176"/>
      <c r="B11" s="176"/>
      <c r="C11" s="176"/>
    </row>
    <row r="12" s="175" customFormat="true" ht="13.2" hidden="false" customHeight="false" outlineLevel="0" collapsed="false">
      <c r="A12" s="177"/>
      <c r="B12" s="177"/>
      <c r="C12" s="178"/>
    </row>
    <row r="13" customFormat="false" ht="13.2" hidden="false" customHeight="true" outlineLevel="0" collapsed="false">
      <c r="A13" s="532" t="s">
        <v>205</v>
      </c>
      <c r="B13" s="532"/>
      <c r="C13" s="182" t="s">
        <v>206</v>
      </c>
    </row>
    <row r="14" customFormat="false" ht="43.5" hidden="false" customHeight="true" outlineLevel="0" collapsed="false">
      <c r="A14" s="182" t="s">
        <v>207</v>
      </c>
      <c r="B14" s="182" t="s">
        <v>208</v>
      </c>
      <c r="C14" s="182"/>
    </row>
    <row r="15" customFormat="false" ht="26.4" hidden="false" customHeight="false" outlineLevel="0" collapsed="false">
      <c r="A15" s="181" t="n">
        <v>805</v>
      </c>
      <c r="B15" s="181"/>
      <c r="C15" s="533" t="s">
        <v>209</v>
      </c>
    </row>
    <row r="16" customFormat="false" ht="27.75" hidden="false" customHeight="true" outlineLevel="0" collapsed="false">
      <c r="A16" s="104" t="n">
        <v>805</v>
      </c>
      <c r="B16" s="104" t="s">
        <v>824</v>
      </c>
      <c r="C16" s="105" t="s">
        <v>16</v>
      </c>
    </row>
    <row r="17" s="183" customFormat="true" ht="27.75" hidden="false" customHeight="true" outlineLevel="0" collapsed="false">
      <c r="A17" s="104" t="n">
        <v>805</v>
      </c>
      <c r="B17" s="104" t="s">
        <v>825</v>
      </c>
      <c r="C17" s="105" t="s">
        <v>18</v>
      </c>
    </row>
    <row r="18" customFormat="false" ht="31.95" hidden="false" customHeight="true" outlineLevel="0" collapsed="false">
      <c r="A18" s="104" t="n">
        <v>805</v>
      </c>
      <c r="B18" s="104" t="s">
        <v>826</v>
      </c>
      <c r="C18" s="106" t="s">
        <v>827</v>
      </c>
    </row>
    <row r="19" s="175" customFormat="true" ht="30" hidden="false" customHeight="true" outlineLevel="0" collapsed="false">
      <c r="A19" s="104" t="n">
        <v>805</v>
      </c>
      <c r="B19" s="104" t="s">
        <v>828</v>
      </c>
      <c r="C19" s="106" t="s">
        <v>829</v>
      </c>
    </row>
    <row r="20" customFormat="false" ht="31.5" hidden="false" customHeight="true" outlineLevel="0" collapsed="false">
      <c r="A20" s="104" t="n">
        <v>805</v>
      </c>
      <c r="B20" s="104" t="s">
        <v>830</v>
      </c>
      <c r="C20" s="184" t="s">
        <v>831</v>
      </c>
    </row>
    <row r="21" customFormat="false" ht="30" hidden="false" customHeight="true" outlineLevel="0" collapsed="false">
      <c r="A21" s="104" t="n">
        <v>805</v>
      </c>
      <c r="B21" s="104" t="s">
        <v>832</v>
      </c>
      <c r="C21" s="184" t="s">
        <v>833</v>
      </c>
    </row>
    <row r="22" customFormat="false" ht="13.5" hidden="false" customHeight="true" outlineLevel="0" collapsed="false"/>
    <row r="26" customFormat="false" ht="53.25" hidden="false" customHeight="true" outlineLevel="0" collapsed="false"/>
    <row r="27" customFormat="false" ht="53.25" hidden="false" customHeight="true" outlineLevel="0" collapsed="false"/>
    <row r="28" customFormat="false" ht="56.25" hidden="false" customHeight="true" outlineLevel="0" collapsed="false"/>
    <row r="29" customFormat="false" ht="68.25" hidden="false" customHeight="true" outlineLevel="0" collapsed="false"/>
    <row r="30" customFormat="false" ht="38.25" hidden="false" customHeight="true" outlineLevel="0" collapsed="false"/>
    <row r="31" customFormat="false" ht="38.25" hidden="false" customHeight="true" outlineLevel="0" collapsed="false"/>
    <row r="32" customFormat="false" ht="38.25" hidden="false" customHeight="true" outlineLevel="0" collapsed="false"/>
    <row r="33" customFormat="false" ht="13.8" hidden="false" customHeight="true" outlineLevel="0" collapsed="false"/>
    <row r="34" customFormat="false" ht="15.75" hidden="false" customHeight="true" outlineLevel="0" collapsed="false"/>
    <row r="35" customFormat="false" ht="42.75" hidden="false" customHeight="true" outlineLevel="0" collapsed="false"/>
    <row r="37" customFormat="false" ht="41.25" hidden="false" customHeight="true" outlineLevel="0" collapsed="false"/>
    <row r="38" customFormat="false" ht="54" hidden="false" customHeight="true" outlineLevel="0" collapsed="false"/>
    <row r="44" customFormat="false" ht="27" hidden="false" customHeight="true" outlineLevel="0" collapsed="false"/>
    <row r="49" customFormat="false" ht="41.25" hidden="false" customHeight="true" outlineLevel="0" collapsed="false"/>
    <row r="51" customFormat="false" ht="13.8" hidden="false" customHeight="true" outlineLevel="0" collapsed="false"/>
    <row r="52" customFormat="false" ht="25.5" hidden="false" customHeight="true" outlineLevel="0" collapsed="false"/>
    <row r="54" customFormat="false" ht="15.75" hidden="false" customHeight="true" outlineLevel="0" collapsed="false"/>
    <row r="57" customFormat="false" ht="27" hidden="false" customHeight="true" outlineLevel="0" collapsed="false"/>
    <row r="64" customFormat="false" ht="13.8" hidden="false" customHeight="true" outlineLevel="0" collapsed="false"/>
    <row r="65" customFormat="false" ht="25.5" hidden="false" customHeight="true" outlineLevel="0" collapsed="false"/>
    <row r="66" customFormat="false" ht="36" hidden="false" customHeight="true" outlineLevel="0" collapsed="false"/>
    <row r="68" customFormat="false" ht="12" hidden="false" customHeight="true" outlineLevel="0" collapsed="false"/>
    <row r="69" customFormat="false" ht="27" hidden="false" customHeight="true" outlineLevel="0" collapsed="false"/>
    <row r="72" customFormat="false" ht="27.75" hidden="false" customHeight="true" outlineLevel="0" collapsed="false"/>
    <row r="73" customFormat="false" ht="27" hidden="false" customHeight="true" outlineLevel="0" collapsed="false"/>
    <row r="74" customFormat="false" ht="27" hidden="false" customHeight="true" outlineLevel="0" collapsed="false"/>
    <row r="75" customFormat="false" ht="27" hidden="false" customHeight="true" outlineLevel="0" collapsed="false"/>
    <row r="76" customFormat="false" ht="27" hidden="false" customHeight="true" outlineLevel="0" collapsed="false"/>
    <row r="77" customFormat="false" ht="27" hidden="false" customHeight="true" outlineLevel="0" collapsed="false"/>
    <row r="79" customFormat="false" ht="27.75" hidden="false" customHeight="true" outlineLevel="0" collapsed="false"/>
    <row r="85" customFormat="false" ht="13.8" hidden="false" customHeight="true" outlineLevel="0" collapsed="false"/>
    <row r="86" customFormat="false" ht="25.5" hidden="false" customHeight="true" outlineLevel="0" collapsed="false"/>
    <row r="87" customFormat="false" ht="42.6" hidden="false" customHeight="true" outlineLevel="0" collapsed="false"/>
    <row r="88" customFormat="false" ht="43.5" hidden="false" customHeight="true" outlineLevel="0" collapsed="false"/>
    <row r="89" customFormat="false" ht="42" hidden="false" customHeight="true" outlineLevel="0" collapsed="false"/>
    <row r="90" customFormat="false" ht="42" hidden="false" customHeight="true" outlineLevel="0" collapsed="false"/>
    <row r="91" customFormat="false" ht="40.8" hidden="false" customHeight="true" outlineLevel="0" collapsed="false"/>
    <row r="92" customFormat="false" ht="27.75" hidden="false" customHeight="true" outlineLevel="0" collapsed="false"/>
  </sheetData>
  <mergeCells count="4">
    <mergeCell ref="A10:C10"/>
    <mergeCell ref="A11:C11"/>
    <mergeCell ref="A13:B13"/>
    <mergeCell ref="C13:C14"/>
  </mergeCells>
  <printOptions headings="false" gridLines="false" gridLinesSet="true" horizontalCentered="false" verticalCentered="false"/>
  <pageMargins left="0.708333333333333" right="0.118055555555556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13" activeCellId="0" sqref="A13"/>
    </sheetView>
  </sheetViews>
  <sheetFormatPr defaultRowHeight="13.2"/>
  <cols>
    <col collapsed="false" hidden="false" max="1" min="1" style="454" width="9.58673469387755"/>
    <col collapsed="false" hidden="false" max="2" min="2" style="454" width="16.1989795918367"/>
    <col collapsed="false" hidden="false" max="3" min="3" style="454" width="32.265306122449"/>
    <col collapsed="false" hidden="false" max="4" min="4" style="454" width="17.0102040816327"/>
    <col collapsed="false" hidden="false" max="5" min="5" style="454" width="18.0867346938776"/>
    <col collapsed="false" hidden="false" max="8" min="6" style="454" width="10.1224489795918"/>
    <col collapsed="false" hidden="false" max="9" min="9" style="454" width="11.2040816326531"/>
    <col collapsed="false" hidden="false" max="1025" min="10" style="454" width="10.1224489795918"/>
  </cols>
  <sheetData>
    <row r="1" customFormat="false" ht="13.8" hidden="false" customHeight="false" outlineLevel="0" collapsed="false">
      <c r="B1" s="507"/>
      <c r="C1" s="507"/>
      <c r="D1" s="507"/>
      <c r="E1" s="457" t="s">
        <v>0</v>
      </c>
    </row>
    <row r="2" customFormat="false" ht="13.8" hidden="false" customHeight="false" outlineLevel="0" collapsed="false">
      <c r="B2" s="507"/>
      <c r="C2" s="507"/>
      <c r="D2" s="508" t="s">
        <v>1</v>
      </c>
      <c r="E2" s="508"/>
    </row>
    <row r="3" customFormat="false" ht="14.55" hidden="false" customHeight="true" outlineLevel="0" collapsed="false">
      <c r="B3" s="507"/>
      <c r="C3" s="507"/>
      <c r="D3" s="508" t="s">
        <v>810</v>
      </c>
      <c r="E3" s="508"/>
    </row>
    <row r="4" customFormat="false" ht="13.95" hidden="false" customHeight="true" outlineLevel="0" collapsed="false">
      <c r="B4" s="507"/>
      <c r="C4" s="507"/>
      <c r="D4" s="5" t="s">
        <v>821</v>
      </c>
      <c r="E4" s="5"/>
    </row>
    <row r="5" customFormat="false" ht="13.95" hidden="false" customHeight="true" outlineLevel="0" collapsed="false">
      <c r="B5" s="507"/>
      <c r="C5" s="507"/>
      <c r="D5" s="5" t="s">
        <v>4</v>
      </c>
      <c r="E5" s="5"/>
    </row>
    <row r="6" customFormat="false" ht="13.8" hidden="false" customHeight="false" outlineLevel="0" collapsed="false">
      <c r="D6" s="534" t="s">
        <v>5</v>
      </c>
      <c r="E6" s="534"/>
      <c r="F6" s="455"/>
      <c r="G6" s="455"/>
    </row>
    <row r="7" customFormat="false" ht="13.8" hidden="false" customHeight="false" outlineLevel="0" collapsed="false">
      <c r="D7" s="535" t="s">
        <v>834</v>
      </c>
      <c r="E7" s="535"/>
      <c r="F7" s="455"/>
      <c r="G7" s="455"/>
    </row>
    <row r="8" customFormat="false" ht="64.5" hidden="false" customHeight="true" outlineLevel="0" collapsed="false">
      <c r="A8" s="194" t="s">
        <v>835</v>
      </c>
      <c r="B8" s="194"/>
      <c r="C8" s="194"/>
      <c r="D8" s="194"/>
      <c r="E8" s="194"/>
    </row>
    <row r="9" customFormat="false" ht="19.5" hidden="false" customHeight="true" outlineLevel="0" collapsed="false">
      <c r="A9" s="511"/>
      <c r="B9" s="511"/>
      <c r="C9" s="511"/>
      <c r="D9" s="511"/>
      <c r="E9" s="511"/>
    </row>
    <row r="10" customFormat="false" ht="14.4" hidden="false" customHeight="false" outlineLevel="0" collapsed="false">
      <c r="A10" s="512"/>
      <c r="B10" s="512"/>
      <c r="C10" s="512"/>
      <c r="D10" s="512"/>
      <c r="E10" s="513" t="s">
        <v>12</v>
      </c>
    </row>
    <row r="11" customFormat="false" ht="27.6" hidden="false" customHeight="false" outlineLevel="0" collapsed="false">
      <c r="A11" s="514" t="s">
        <v>766</v>
      </c>
      <c r="B11" s="515" t="s">
        <v>334</v>
      </c>
      <c r="C11" s="515" t="s">
        <v>836</v>
      </c>
      <c r="D11" s="515" t="s">
        <v>837</v>
      </c>
      <c r="E11" s="516" t="s">
        <v>838</v>
      </c>
    </row>
    <row r="12" customFormat="false" ht="76.95" hidden="false" customHeight="true" outlineLevel="0" collapsed="false">
      <c r="A12" s="536" t="n">
        <v>1</v>
      </c>
      <c r="B12" s="537" t="s">
        <v>601</v>
      </c>
      <c r="C12" s="538" t="s">
        <v>839</v>
      </c>
      <c r="D12" s="539" t="s">
        <v>840</v>
      </c>
      <c r="E12" s="522" t="n">
        <v>55</v>
      </c>
      <c r="F12" s="455"/>
      <c r="G12" s="455"/>
      <c r="H12" s="455"/>
    </row>
    <row r="13" customFormat="false" ht="15" hidden="false" customHeight="true" outlineLevel="0" collapsed="false">
      <c r="A13" s="540" t="s">
        <v>841</v>
      </c>
      <c r="B13" s="540"/>
      <c r="C13" s="540"/>
      <c r="D13" s="540"/>
      <c r="E13" s="528" t="n">
        <f aca="false">E12</f>
        <v>55</v>
      </c>
      <c r="F13" s="455"/>
      <c r="G13" s="455"/>
      <c r="H13" s="455"/>
    </row>
  </sheetData>
  <mergeCells count="8">
    <mergeCell ref="D2:E2"/>
    <mergeCell ref="D3:E3"/>
    <mergeCell ref="D4:E4"/>
    <mergeCell ref="D5:E5"/>
    <mergeCell ref="D6:E6"/>
    <mergeCell ref="D7:E7"/>
    <mergeCell ref="A8:E8"/>
    <mergeCell ref="A13:D1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1" activeCellId="0" sqref="A1"/>
    </sheetView>
  </sheetViews>
  <sheetFormatPr defaultRowHeight="14.4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D6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B7" activeCellId="0" sqref="B7"/>
    </sheetView>
  </sheetViews>
  <sheetFormatPr defaultRowHeight="13.2"/>
  <cols>
    <col collapsed="false" hidden="false" max="1" min="1" style="47" width="21.0612244897959"/>
    <col collapsed="false" hidden="false" max="2" min="2" style="48" width="52.3775510204082"/>
    <col collapsed="false" hidden="false" max="3" min="3" style="49" width="15.1173469387755"/>
    <col collapsed="false" hidden="false" max="1025" min="4" style="47" width="10.1224489795918"/>
  </cols>
  <sheetData>
    <row r="1" customFormat="false" ht="13.2" hidden="false" customHeight="false" outlineLevel="0" collapsed="false">
      <c r="C1" s="50" t="s">
        <v>0</v>
      </c>
    </row>
    <row r="2" customFormat="false" ht="13.8" hidden="false" customHeight="false" outlineLevel="0" collapsed="false">
      <c r="B2" s="1"/>
      <c r="C2" s="4" t="s">
        <v>1</v>
      </c>
    </row>
    <row r="3" customFormat="false" ht="13.8" hidden="false" customHeight="false" outlineLevel="0" collapsed="false">
      <c r="B3" s="5" t="s">
        <v>2</v>
      </c>
      <c r="C3" s="5"/>
    </row>
    <row r="4" customFormat="false" ht="13.8" hidden="false" customHeight="false" outlineLevel="0" collapsed="false">
      <c r="B4" s="5" t="s">
        <v>3</v>
      </c>
      <c r="C4" s="5"/>
    </row>
    <row r="5" customFormat="false" ht="13.8" hidden="false" customHeight="false" outlineLevel="0" collapsed="false">
      <c r="B5" s="5" t="s">
        <v>4</v>
      </c>
      <c r="C5" s="5"/>
    </row>
    <row r="6" customFormat="false" ht="13.8" hidden="false" customHeight="false" outlineLevel="0" collapsed="false">
      <c r="B6" s="5" t="s">
        <v>5</v>
      </c>
      <c r="C6" s="5"/>
    </row>
    <row r="7" customFormat="false" ht="15.6" hidden="false" customHeight="false" outlineLevel="0" collapsed="false">
      <c r="C7" s="51" t="s">
        <v>41</v>
      </c>
    </row>
    <row r="9" customFormat="false" ht="48.6" hidden="false" customHeight="true" outlineLevel="0" collapsed="false">
      <c r="A9" s="52" t="s">
        <v>42</v>
      </c>
      <c r="B9" s="52"/>
      <c r="C9" s="52"/>
    </row>
    <row r="10" customFormat="false" ht="13.8" hidden="false" customHeight="false" outlineLevel="0" collapsed="false">
      <c r="A10" s="53"/>
      <c r="B10" s="54"/>
      <c r="C10" s="55"/>
    </row>
    <row r="11" customFormat="false" ht="13.2" hidden="false" customHeight="true" outlineLevel="0" collapsed="false">
      <c r="A11" s="56" t="s">
        <v>8</v>
      </c>
      <c r="B11" s="57" t="s">
        <v>43</v>
      </c>
      <c r="C11" s="58" t="s">
        <v>10</v>
      </c>
    </row>
    <row r="12" customFormat="false" ht="13.8" hidden="false" customHeight="false" outlineLevel="0" collapsed="false">
      <c r="A12" s="59" t="s">
        <v>11</v>
      </c>
      <c r="B12" s="57"/>
      <c r="C12" s="60" t="s">
        <v>44</v>
      </c>
    </row>
    <row r="13" customFormat="false" ht="17.4" hidden="false" customHeight="false" outlineLevel="0" collapsed="false">
      <c r="A13" s="61" t="s">
        <v>45</v>
      </c>
      <c r="B13" s="62" t="s">
        <v>46</v>
      </c>
      <c r="C13" s="63" t="n">
        <f aca="false">C14+C19+C25+C28+C40+C45+C48+C56+C59</f>
        <v>70575.7</v>
      </c>
      <c r="D13" s="64"/>
    </row>
    <row r="14" customFormat="false" ht="13.8" hidden="false" customHeight="false" outlineLevel="0" collapsed="false">
      <c r="A14" s="65" t="s">
        <v>47</v>
      </c>
      <c r="B14" s="66" t="s">
        <v>48</v>
      </c>
      <c r="C14" s="67" t="n">
        <f aca="false">C15</f>
        <v>25833.7</v>
      </c>
    </row>
    <row r="15" customFormat="false" ht="15" hidden="false" customHeight="true" outlineLevel="0" collapsed="false">
      <c r="A15" s="65" t="s">
        <v>49</v>
      </c>
      <c r="B15" s="68" t="s">
        <v>50</v>
      </c>
      <c r="C15" s="69" t="n">
        <f aca="false">C16+C17+C18</f>
        <v>25833.7</v>
      </c>
    </row>
    <row r="16" customFormat="false" ht="63.75" hidden="false" customHeight="true" outlineLevel="0" collapsed="false">
      <c r="A16" s="70" t="s">
        <v>51</v>
      </c>
      <c r="B16" s="71" t="s">
        <v>52</v>
      </c>
      <c r="C16" s="72" t="n">
        <v>25743.7</v>
      </c>
    </row>
    <row r="17" customFormat="false" ht="89.25" hidden="false" customHeight="true" outlineLevel="0" collapsed="false">
      <c r="A17" s="70" t="s">
        <v>53</v>
      </c>
      <c r="B17" s="73" t="s">
        <v>54</v>
      </c>
      <c r="C17" s="74" t="n">
        <v>70</v>
      </c>
    </row>
    <row r="18" customFormat="false" ht="40.5" hidden="false" customHeight="true" outlineLevel="0" collapsed="false">
      <c r="A18" s="70" t="s">
        <v>55</v>
      </c>
      <c r="B18" s="75" t="s">
        <v>56</v>
      </c>
      <c r="C18" s="74" t="n">
        <v>20</v>
      </c>
    </row>
    <row r="19" customFormat="false" ht="40.2" hidden="false" customHeight="false" outlineLevel="0" collapsed="false">
      <c r="A19" s="65" t="s">
        <v>57</v>
      </c>
      <c r="B19" s="66" t="s">
        <v>58</v>
      </c>
      <c r="C19" s="67" t="n">
        <f aca="false">C20</f>
        <v>3446</v>
      </c>
    </row>
    <row r="20" customFormat="false" ht="29.55" hidden="false" customHeight="true" outlineLevel="0" collapsed="false">
      <c r="A20" s="76" t="s">
        <v>59</v>
      </c>
      <c r="B20" s="77" t="s">
        <v>60</v>
      </c>
      <c r="C20" s="78" t="n">
        <f aca="false">C21+C22+C23+C24</f>
        <v>3446</v>
      </c>
    </row>
    <row r="21" customFormat="false" ht="52.8" hidden="false" customHeight="false" outlineLevel="0" collapsed="false">
      <c r="A21" s="79" t="s">
        <v>61</v>
      </c>
      <c r="B21" s="80" t="s">
        <v>62</v>
      </c>
      <c r="C21" s="81" t="n">
        <v>1100</v>
      </c>
    </row>
    <row r="22" customFormat="false" ht="66" hidden="false" customHeight="false" outlineLevel="0" collapsed="false">
      <c r="A22" s="79" t="s">
        <v>63</v>
      </c>
      <c r="B22" s="71" t="s">
        <v>64</v>
      </c>
      <c r="C22" s="72" t="n">
        <v>20</v>
      </c>
    </row>
    <row r="23" customFormat="false" ht="66" hidden="false" customHeight="false" outlineLevel="0" collapsed="false">
      <c r="A23" s="79" t="s">
        <v>65</v>
      </c>
      <c r="B23" s="82" t="s">
        <v>66</v>
      </c>
      <c r="C23" s="72" t="n">
        <v>2326</v>
      </c>
    </row>
    <row r="24" customFormat="false" ht="0.45" hidden="false" customHeight="true" outlineLevel="0" collapsed="false">
      <c r="A24" s="79" t="s">
        <v>67</v>
      </c>
      <c r="B24" s="83" t="s">
        <v>68</v>
      </c>
      <c r="C24" s="84"/>
    </row>
    <row r="25" customFormat="false" ht="13.8" hidden="false" customHeight="false" outlineLevel="0" collapsed="false">
      <c r="A25" s="65" t="s">
        <v>69</v>
      </c>
      <c r="B25" s="66" t="s">
        <v>70</v>
      </c>
      <c r="C25" s="67" t="n">
        <f aca="false">C26</f>
        <v>1.1</v>
      </c>
    </row>
    <row r="26" customFormat="false" ht="13.2" hidden="false" customHeight="false" outlineLevel="0" collapsed="false">
      <c r="A26" s="65" t="s">
        <v>71</v>
      </c>
      <c r="B26" s="68" t="s">
        <v>72</v>
      </c>
      <c r="C26" s="69" t="n">
        <f aca="false">C27</f>
        <v>1.1</v>
      </c>
    </row>
    <row r="27" customFormat="false" ht="13.8" hidden="false" customHeight="false" outlineLevel="0" collapsed="false">
      <c r="A27" s="70" t="s">
        <v>73</v>
      </c>
      <c r="B27" s="75" t="s">
        <v>72</v>
      </c>
      <c r="C27" s="74" t="n">
        <v>1.1</v>
      </c>
    </row>
    <row r="28" customFormat="false" ht="13.8" hidden="false" customHeight="false" outlineLevel="0" collapsed="false">
      <c r="A28" s="65" t="s">
        <v>74</v>
      </c>
      <c r="B28" s="85" t="s">
        <v>75</v>
      </c>
      <c r="C28" s="67" t="n">
        <f aca="false">C29+C31+C34</f>
        <v>15420.9</v>
      </c>
    </row>
    <row r="29" customFormat="false" ht="13.8" hidden="false" customHeight="false" outlineLevel="0" collapsed="false">
      <c r="A29" s="65" t="s">
        <v>76</v>
      </c>
      <c r="B29" s="86" t="s">
        <v>77</v>
      </c>
      <c r="C29" s="87" t="n">
        <f aca="false">C30</f>
        <v>620.9</v>
      </c>
    </row>
    <row r="30" customFormat="false" ht="39.6" hidden="false" customHeight="false" outlineLevel="0" collapsed="false">
      <c r="A30" s="70" t="s">
        <v>78</v>
      </c>
      <c r="B30" s="88" t="s">
        <v>79</v>
      </c>
      <c r="C30" s="89" t="n">
        <v>620.9</v>
      </c>
    </row>
    <row r="31" customFormat="false" ht="13.8" hidden="true" customHeight="false" outlineLevel="0" collapsed="false">
      <c r="A31" s="70" t="s">
        <v>80</v>
      </c>
      <c r="B31" s="90" t="s">
        <v>81</v>
      </c>
      <c r="C31" s="91" t="n">
        <f aca="false">C32+C33</f>
        <v>0</v>
      </c>
    </row>
    <row r="32" customFormat="false" ht="13.2" hidden="true" customHeight="false" outlineLevel="0" collapsed="false">
      <c r="A32" s="70" t="s">
        <v>82</v>
      </c>
      <c r="B32" s="92" t="s">
        <v>83</v>
      </c>
      <c r="C32" s="93" t="n">
        <v>0</v>
      </c>
    </row>
    <row r="33" customFormat="false" ht="13.2" hidden="true" customHeight="false" outlineLevel="0" collapsed="false">
      <c r="A33" s="70" t="s">
        <v>84</v>
      </c>
      <c r="B33" s="94" t="s">
        <v>85</v>
      </c>
      <c r="C33" s="95" t="n">
        <v>0</v>
      </c>
    </row>
    <row r="34" customFormat="false" ht="13.2" hidden="false" customHeight="false" outlineLevel="0" collapsed="false">
      <c r="A34" s="65" t="s">
        <v>86</v>
      </c>
      <c r="B34" s="96" t="s">
        <v>87</v>
      </c>
      <c r="C34" s="97" t="n">
        <f aca="false">C35+C36</f>
        <v>14800</v>
      </c>
    </row>
    <row r="35" customFormat="false" ht="29.25" hidden="false" customHeight="true" outlineLevel="0" collapsed="false">
      <c r="A35" s="70" t="s">
        <v>88</v>
      </c>
      <c r="B35" s="94" t="s">
        <v>89</v>
      </c>
      <c r="C35" s="95" t="n">
        <v>13800</v>
      </c>
    </row>
    <row r="36" customFormat="false" ht="32.25" hidden="false" customHeight="true" outlineLevel="0" collapsed="false">
      <c r="A36" s="98" t="s">
        <v>90</v>
      </c>
      <c r="B36" s="99" t="s">
        <v>91</v>
      </c>
      <c r="C36" s="100" t="n">
        <v>1000</v>
      </c>
    </row>
    <row r="37" customFormat="false" ht="53.4" hidden="true" customHeight="false" outlineLevel="0" collapsed="false">
      <c r="A37" s="65" t="s">
        <v>92</v>
      </c>
      <c r="B37" s="66" t="s">
        <v>93</v>
      </c>
      <c r="C37" s="67" t="n">
        <f aca="false">C38</f>
        <v>0</v>
      </c>
    </row>
    <row r="38" customFormat="false" ht="27" hidden="true" customHeight="false" outlineLevel="0" collapsed="false">
      <c r="A38" s="70" t="s">
        <v>94</v>
      </c>
      <c r="B38" s="101" t="s">
        <v>95</v>
      </c>
      <c r="C38" s="102" t="n">
        <f aca="false">C39</f>
        <v>0</v>
      </c>
    </row>
    <row r="39" customFormat="false" ht="40.2" hidden="true" customHeight="false" outlineLevel="0" collapsed="false">
      <c r="A39" s="103" t="s">
        <v>96</v>
      </c>
      <c r="B39" s="75" t="s">
        <v>97</v>
      </c>
      <c r="C39" s="74"/>
    </row>
    <row r="40" customFormat="false" ht="40.2" hidden="false" customHeight="false" outlineLevel="0" collapsed="false">
      <c r="A40" s="61" t="s">
        <v>98</v>
      </c>
      <c r="B40" s="66" t="s">
        <v>99</v>
      </c>
      <c r="C40" s="67" t="n">
        <f aca="false">C41+C42+C43+C44</f>
        <v>20832</v>
      </c>
    </row>
    <row r="41" customFormat="false" ht="66" hidden="false" customHeight="false" outlineLevel="0" collapsed="false">
      <c r="A41" s="104" t="s">
        <v>100</v>
      </c>
      <c r="B41" s="105" t="s">
        <v>101</v>
      </c>
      <c r="C41" s="93" t="n">
        <v>5466</v>
      </c>
    </row>
    <row r="42" customFormat="false" ht="66" hidden="false" customHeight="false" outlineLevel="0" collapsed="false">
      <c r="A42" s="70" t="s">
        <v>102</v>
      </c>
      <c r="B42" s="106" t="s">
        <v>103</v>
      </c>
      <c r="C42" s="95" t="n">
        <v>500</v>
      </c>
    </row>
    <row r="43" customFormat="false" ht="66" hidden="false" customHeight="false" outlineLevel="0" collapsed="false">
      <c r="A43" s="70" t="s">
        <v>104</v>
      </c>
      <c r="B43" s="106" t="s">
        <v>105</v>
      </c>
      <c r="C43" s="95" t="n">
        <v>13066</v>
      </c>
    </row>
    <row r="44" customFormat="false" ht="66.6" hidden="false" customHeight="false" outlineLevel="0" collapsed="false">
      <c r="A44" s="70" t="s">
        <v>106</v>
      </c>
      <c r="B44" s="105" t="s">
        <v>107</v>
      </c>
      <c r="C44" s="100" t="n">
        <v>1800</v>
      </c>
    </row>
    <row r="45" customFormat="false" ht="30.75" hidden="false" customHeight="true" outlineLevel="0" collapsed="false">
      <c r="A45" s="65" t="s">
        <v>108</v>
      </c>
      <c r="B45" s="66" t="s">
        <v>109</v>
      </c>
      <c r="C45" s="67" t="n">
        <f aca="false">C46+C47</f>
        <v>72</v>
      </c>
    </row>
    <row r="46" customFormat="false" ht="33" hidden="false" customHeight="true" outlineLevel="0" collapsed="false">
      <c r="A46" s="79" t="s">
        <v>110</v>
      </c>
      <c r="B46" s="107" t="s">
        <v>111</v>
      </c>
      <c r="C46" s="102" t="n">
        <v>72</v>
      </c>
    </row>
    <row r="47" customFormat="false" ht="39.75" hidden="false" customHeight="true" outlineLevel="0" collapsed="false">
      <c r="A47" s="79" t="s">
        <v>112</v>
      </c>
      <c r="B47" s="106" t="s">
        <v>113</v>
      </c>
      <c r="C47" s="108" t="n">
        <v>0</v>
      </c>
    </row>
    <row r="48" customFormat="false" ht="27" hidden="false" customHeight="false" outlineLevel="0" collapsed="false">
      <c r="A48" s="65" t="s">
        <v>114</v>
      </c>
      <c r="B48" s="66" t="s">
        <v>115</v>
      </c>
      <c r="C48" s="67" t="n">
        <f aca="false">C49+C50+C55</f>
        <v>4700</v>
      </c>
    </row>
    <row r="49" customFormat="false" ht="79.2" hidden="false" customHeight="false" outlineLevel="0" collapsed="false">
      <c r="A49" s="70" t="s">
        <v>116</v>
      </c>
      <c r="B49" s="105" t="s">
        <v>117</v>
      </c>
      <c r="C49" s="102" t="n">
        <v>2000</v>
      </c>
    </row>
    <row r="50" customFormat="false" ht="52.8" hidden="false" customHeight="false" outlineLevel="0" collapsed="false">
      <c r="A50" s="70" t="s">
        <v>118</v>
      </c>
      <c r="B50" s="109" t="s">
        <v>119</v>
      </c>
      <c r="C50" s="72" t="n">
        <f aca="false">C53+C54</f>
        <v>2700</v>
      </c>
    </row>
    <row r="51" customFormat="false" ht="13.2" hidden="true" customHeight="false" outlineLevel="0" collapsed="false">
      <c r="A51" s="65" t="s">
        <v>120</v>
      </c>
      <c r="B51" s="110" t="s">
        <v>121</v>
      </c>
      <c r="C51" s="111" t="n">
        <f aca="false">C52</f>
        <v>0</v>
      </c>
    </row>
    <row r="52" customFormat="false" ht="26.4" hidden="true" customHeight="false" outlineLevel="0" collapsed="false">
      <c r="A52" s="70" t="s">
        <v>122</v>
      </c>
      <c r="B52" s="82" t="s">
        <v>123</v>
      </c>
      <c r="C52" s="72"/>
    </row>
    <row r="53" customFormat="false" ht="39.6" hidden="false" customHeight="false" outlineLevel="0" collapsed="false">
      <c r="A53" s="70" t="s">
        <v>124</v>
      </c>
      <c r="B53" s="106" t="s">
        <v>125</v>
      </c>
      <c r="C53" s="72" t="n">
        <v>2500</v>
      </c>
    </row>
    <row r="54" customFormat="false" ht="52.8" hidden="false" customHeight="false" outlineLevel="0" collapsed="false">
      <c r="A54" s="70" t="s">
        <v>126</v>
      </c>
      <c r="B54" s="106" t="s">
        <v>127</v>
      </c>
      <c r="C54" s="74" t="n">
        <v>200</v>
      </c>
    </row>
    <row r="55" customFormat="false" ht="64.5" hidden="false" customHeight="true" outlineLevel="0" collapsed="false">
      <c r="A55" s="103" t="s">
        <v>128</v>
      </c>
      <c r="B55" s="107" t="s">
        <v>129</v>
      </c>
      <c r="C55" s="112"/>
    </row>
    <row r="56" customFormat="false" ht="13.8" hidden="false" customHeight="false" outlineLevel="0" collapsed="false">
      <c r="A56" s="65" t="s">
        <v>130</v>
      </c>
      <c r="B56" s="66" t="s">
        <v>131</v>
      </c>
      <c r="C56" s="67" t="n">
        <f aca="false">C57+C58</f>
        <v>120</v>
      </c>
    </row>
    <row r="57" customFormat="false" ht="51" hidden="false" customHeight="true" outlineLevel="0" collapsed="false">
      <c r="A57" s="70" t="s">
        <v>132</v>
      </c>
      <c r="B57" s="101" t="s">
        <v>133</v>
      </c>
      <c r="C57" s="102" t="n">
        <v>120</v>
      </c>
    </row>
    <row r="58" customFormat="false" ht="40.2" hidden="true" customHeight="false" outlineLevel="0" collapsed="false">
      <c r="A58" s="70" t="s">
        <v>134</v>
      </c>
      <c r="B58" s="113" t="s">
        <v>135</v>
      </c>
      <c r="C58" s="74"/>
    </row>
    <row r="59" customFormat="false" ht="17.25" hidden="false" customHeight="true" outlineLevel="0" collapsed="false">
      <c r="A59" s="65" t="s">
        <v>136</v>
      </c>
      <c r="B59" s="66" t="s">
        <v>137</v>
      </c>
      <c r="C59" s="67" t="n">
        <f aca="false">C60</f>
        <v>150</v>
      </c>
    </row>
    <row r="60" customFormat="false" ht="17.25" hidden="false" customHeight="true" outlineLevel="0" collapsed="false">
      <c r="A60" s="70" t="s">
        <v>138</v>
      </c>
      <c r="B60" s="106" t="s">
        <v>139</v>
      </c>
      <c r="C60" s="84" t="n">
        <v>150</v>
      </c>
    </row>
    <row r="61" customFormat="false" ht="21" hidden="false" customHeight="true" outlineLevel="0" collapsed="false">
      <c r="A61" s="65" t="s">
        <v>140</v>
      </c>
      <c r="B61" s="62" t="s">
        <v>141</v>
      </c>
      <c r="C61" s="63" t="n">
        <f aca="false">'Пр.3 ФП'!C12</f>
        <v>29682.24</v>
      </c>
    </row>
    <row r="62" customFormat="false" ht="18" hidden="false" customHeight="false" outlineLevel="0" collapsed="false">
      <c r="A62" s="114"/>
      <c r="B62" s="62" t="s">
        <v>142</v>
      </c>
      <c r="C62" s="115" t="n">
        <f aca="false">C13+C61</f>
        <v>100257.94</v>
      </c>
    </row>
  </sheetData>
  <mergeCells count="6">
    <mergeCell ref="B3:C3"/>
    <mergeCell ref="B4:C4"/>
    <mergeCell ref="B5:C5"/>
    <mergeCell ref="B6:C6"/>
    <mergeCell ref="A9:C9"/>
    <mergeCell ref="B11:B12"/>
  </mergeCells>
  <printOptions headings="false" gridLines="false" gridLinesSet="true" horizontalCentered="false" verticalCentered="false"/>
  <pageMargins left="0.7" right="0.429861111111111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F7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46" activeCellId="0" sqref="C46"/>
    </sheetView>
  </sheetViews>
  <sheetFormatPr defaultRowHeight="13.2"/>
  <cols>
    <col collapsed="false" hidden="false" max="1" min="1" style="116" width="20.25"/>
    <col collapsed="false" hidden="false" max="2" min="2" style="117" width="63.7142857142857"/>
    <col collapsed="false" hidden="false" max="3" min="3" style="118" width="17.0102040816327"/>
    <col collapsed="false" hidden="true" max="4" min="4" style="119" width="0"/>
    <col collapsed="false" hidden="true" max="5" min="5" style="116" width="0"/>
    <col collapsed="false" hidden="false" max="6" min="6" style="116" width="19.7091836734694"/>
    <col collapsed="false" hidden="false" max="239" min="7" style="116" width="9.85204081632653"/>
    <col collapsed="false" hidden="false" max="240" min="240" style="116" width="25.1071428571429"/>
    <col collapsed="false" hidden="false" max="1025" min="241" style="116" width="96.6530612244898"/>
  </cols>
  <sheetData>
    <row r="1" s="120" customFormat="true" ht="13.8" hidden="false" customHeight="false" outlineLevel="0" collapsed="false">
      <c r="B1" s="121"/>
      <c r="C1" s="122" t="s">
        <v>0</v>
      </c>
      <c r="D1" s="123"/>
    </row>
    <row r="2" s="120" customFormat="true" ht="13.8" hidden="false" customHeight="false" outlineLevel="0" collapsed="false">
      <c r="B2" s="1"/>
      <c r="C2" s="4" t="s">
        <v>1</v>
      </c>
      <c r="D2" s="123"/>
    </row>
    <row r="3" customFormat="false" ht="13.95" hidden="false" customHeight="true" outlineLevel="0" collapsed="false">
      <c r="A3" s="120"/>
      <c r="B3" s="5" t="s">
        <v>2</v>
      </c>
      <c r="C3" s="5"/>
      <c r="D3" s="123"/>
    </row>
    <row r="4" customFormat="false" ht="13.95" hidden="false" customHeight="true" outlineLevel="0" collapsed="false">
      <c r="A4" s="120"/>
      <c r="B4" s="5" t="s">
        <v>3</v>
      </c>
      <c r="C4" s="5"/>
      <c r="D4" s="123"/>
    </row>
    <row r="5" customFormat="false" ht="13.8" hidden="false" customHeight="false" outlineLevel="0" collapsed="false">
      <c r="A5" s="120"/>
      <c r="B5" s="5" t="s">
        <v>4</v>
      </c>
      <c r="C5" s="5"/>
      <c r="D5" s="123"/>
    </row>
    <row r="6" customFormat="false" ht="13.8" hidden="false" customHeight="false" outlineLevel="0" collapsed="false">
      <c r="A6" s="120"/>
      <c r="B6" s="5" t="s">
        <v>5</v>
      </c>
      <c r="C6" s="5"/>
      <c r="D6" s="123"/>
    </row>
    <row r="7" customFormat="false" ht="15.6" hidden="false" customHeight="false" outlineLevel="0" collapsed="false">
      <c r="A7" s="120"/>
      <c r="B7" s="121"/>
      <c r="C7" s="124" t="s">
        <v>143</v>
      </c>
      <c r="D7" s="123"/>
    </row>
    <row r="8" customFormat="false" ht="3" hidden="false" customHeight="true" outlineLevel="0" collapsed="false">
      <c r="A8" s="120"/>
      <c r="B8" s="121"/>
      <c r="C8" s="125"/>
      <c r="D8" s="123"/>
    </row>
    <row r="9" customFormat="false" ht="64.5" hidden="false" customHeight="true" outlineLevel="0" collapsed="false">
      <c r="A9" s="52" t="s">
        <v>144</v>
      </c>
      <c r="B9" s="52"/>
      <c r="C9" s="52"/>
    </row>
    <row r="10" customFormat="false" ht="15.6" hidden="false" customHeight="true" outlineLevel="0" collapsed="false">
      <c r="A10" s="126"/>
      <c r="B10" s="127"/>
      <c r="C10" s="128"/>
    </row>
    <row r="11" customFormat="false" ht="27" hidden="false" customHeight="false" outlineLevel="0" collapsed="false">
      <c r="A11" s="129" t="s">
        <v>145</v>
      </c>
      <c r="B11" s="130" t="s">
        <v>43</v>
      </c>
      <c r="C11" s="131" t="s">
        <v>146</v>
      </c>
    </row>
    <row r="12" customFormat="false" ht="46.8" hidden="false" customHeight="false" outlineLevel="0" collapsed="false">
      <c r="A12" s="132" t="s">
        <v>147</v>
      </c>
      <c r="B12" s="133" t="s">
        <v>148</v>
      </c>
      <c r="C12" s="134" t="n">
        <f aca="false">C14+C21+C55+C64</f>
        <v>29682.24</v>
      </c>
      <c r="F12" s="135"/>
    </row>
    <row r="13" customFormat="false" ht="7.05" hidden="false" customHeight="true" outlineLevel="0" collapsed="false">
      <c r="A13" s="136"/>
      <c r="B13" s="137"/>
      <c r="C13" s="138"/>
    </row>
    <row r="14" customFormat="false" ht="31.2" hidden="false" customHeight="false" outlineLevel="0" collapsed="false">
      <c r="A14" s="136" t="s">
        <v>149</v>
      </c>
      <c r="B14" s="133" t="s">
        <v>150</v>
      </c>
      <c r="C14" s="139" t="n">
        <f aca="false">C15+C17</f>
        <v>23043.7</v>
      </c>
    </row>
    <row r="15" customFormat="false" ht="28.5" hidden="false" customHeight="true" outlineLevel="0" collapsed="false">
      <c r="A15" s="136" t="s">
        <v>151</v>
      </c>
      <c r="B15" s="140" t="s">
        <v>152</v>
      </c>
      <c r="C15" s="141" t="n">
        <f aca="false">C18+C19</f>
        <v>23043.7</v>
      </c>
    </row>
    <row r="16" customFormat="false" ht="9.75" hidden="true" customHeight="true" outlineLevel="0" collapsed="false">
      <c r="A16" s="136"/>
      <c r="B16" s="142"/>
      <c r="C16" s="143"/>
    </row>
    <row r="17" customFormat="false" ht="17.25" hidden="true" customHeight="true" outlineLevel="0" collapsed="false">
      <c r="A17" s="136" t="s">
        <v>153</v>
      </c>
      <c r="B17" s="142" t="s">
        <v>154</v>
      </c>
      <c r="C17" s="144" t="n">
        <v>0</v>
      </c>
    </row>
    <row r="18" customFormat="false" ht="15.6" hidden="false" customHeight="false" outlineLevel="0" collapsed="false">
      <c r="A18" s="136"/>
      <c r="B18" s="145" t="s">
        <v>155</v>
      </c>
      <c r="C18" s="143" t="n">
        <v>15683.3</v>
      </c>
    </row>
    <row r="19" customFormat="false" ht="15.6" hidden="false" customHeight="false" outlineLevel="0" collapsed="false">
      <c r="A19" s="136"/>
      <c r="B19" s="145" t="s">
        <v>156</v>
      </c>
      <c r="C19" s="143" t="n">
        <v>7360.4</v>
      </c>
      <c r="F19" s="119"/>
    </row>
    <row r="20" customFormat="false" ht="7.5" hidden="false" customHeight="true" outlineLevel="0" collapsed="false">
      <c r="A20" s="98"/>
      <c r="B20" s="142"/>
      <c r="C20" s="143"/>
    </row>
    <row r="21" customFormat="false" ht="48" hidden="false" customHeight="true" outlineLevel="0" collapsed="false">
      <c r="A21" s="136" t="s">
        <v>157</v>
      </c>
      <c r="B21" s="133" t="s">
        <v>158</v>
      </c>
      <c r="C21" s="139" t="n">
        <f aca="false">C23+C25+C27+C31+C35+C37+C39+C41+C43+C45+C47+C49+C51+C33+C53</f>
        <v>5440.03</v>
      </c>
    </row>
    <row r="22" customFormat="false" ht="9" hidden="false" customHeight="true" outlineLevel="0" collapsed="false">
      <c r="A22" s="146"/>
      <c r="B22" s="133"/>
      <c r="C22" s="139"/>
    </row>
    <row r="23" customFormat="false" ht="27" hidden="false" customHeight="true" outlineLevel="0" collapsed="false">
      <c r="A23" s="147" t="s">
        <v>159</v>
      </c>
      <c r="B23" s="140" t="s">
        <v>160</v>
      </c>
      <c r="C23" s="143"/>
    </row>
    <row r="24" customFormat="false" ht="10.5" hidden="false" customHeight="true" outlineLevel="0" collapsed="false">
      <c r="A24" s="146"/>
      <c r="B24" s="133"/>
      <c r="C24" s="139"/>
    </row>
    <row r="25" customFormat="false" ht="51" hidden="false" customHeight="true" outlineLevel="0" collapsed="false">
      <c r="A25" s="98" t="s">
        <v>161</v>
      </c>
      <c r="B25" s="148" t="s">
        <v>162</v>
      </c>
      <c r="C25" s="143"/>
      <c r="D25" s="119" t="n">
        <v>13420588</v>
      </c>
      <c r="F25" s="119"/>
    </row>
    <row r="26" customFormat="false" ht="10.5" hidden="false" customHeight="true" outlineLevel="0" collapsed="false">
      <c r="A26" s="98"/>
      <c r="B26" s="142"/>
      <c r="C26" s="143"/>
    </row>
    <row r="27" customFormat="false" ht="38.55" hidden="false" customHeight="true" outlineLevel="0" collapsed="false">
      <c r="A27" s="98" t="s">
        <v>163</v>
      </c>
      <c r="B27" s="148" t="s">
        <v>164</v>
      </c>
      <c r="C27" s="143"/>
      <c r="D27" s="119" t="n">
        <v>13420588</v>
      </c>
    </row>
    <row r="28" customFormat="false" ht="10.5" hidden="false" customHeight="true" outlineLevel="0" collapsed="false">
      <c r="A28" s="98"/>
      <c r="B28" s="142"/>
      <c r="C28" s="143"/>
    </row>
    <row r="29" customFormat="false" ht="16.5" hidden="true" customHeight="true" outlineLevel="0" collapsed="false">
      <c r="A29" s="98" t="s">
        <v>165</v>
      </c>
      <c r="B29" s="140" t="s">
        <v>166</v>
      </c>
      <c r="C29" s="143" t="n">
        <v>0</v>
      </c>
      <c r="D29" s="119" t="n">
        <v>11297761.2</v>
      </c>
    </row>
    <row r="30" customFormat="false" ht="13.5" hidden="true" customHeight="true" outlineLevel="0" collapsed="false">
      <c r="A30" s="149"/>
      <c r="B30" s="140"/>
      <c r="C30" s="143"/>
    </row>
    <row r="31" customFormat="false" ht="52.05" hidden="false" customHeight="true" outlineLevel="0" collapsed="false">
      <c r="A31" s="147" t="s">
        <v>167</v>
      </c>
      <c r="B31" s="148" t="s">
        <v>168</v>
      </c>
      <c r="C31" s="143" t="n">
        <v>674</v>
      </c>
    </row>
    <row r="32" customFormat="false" ht="10.5" hidden="false" customHeight="true" outlineLevel="0" collapsed="false">
      <c r="A32" s="98"/>
      <c r="B32" s="150"/>
      <c r="C32" s="143"/>
    </row>
    <row r="33" customFormat="false" ht="38.55" hidden="false" customHeight="true" outlineLevel="0" collapsed="false">
      <c r="A33" s="147" t="s">
        <v>169</v>
      </c>
      <c r="B33" s="150" t="s">
        <v>170</v>
      </c>
      <c r="C33" s="143"/>
    </row>
    <row r="34" customFormat="false" ht="16.5" hidden="false" customHeight="true" outlineLevel="0" collapsed="false">
      <c r="A34" s="149"/>
      <c r="B34" s="151" t="s">
        <v>171</v>
      </c>
      <c r="C34" s="143" t="n">
        <f aca="false">SUM(C35:C53)</f>
        <v>4766.03</v>
      </c>
    </row>
    <row r="35" customFormat="false" ht="51.75" hidden="false" customHeight="true" outlineLevel="0" collapsed="false">
      <c r="A35" s="152" t="s">
        <v>172</v>
      </c>
      <c r="B35" s="148" t="s">
        <v>173</v>
      </c>
      <c r="C35" s="143"/>
    </row>
    <row r="36" customFormat="false" ht="9" hidden="false" customHeight="true" outlineLevel="0" collapsed="false">
      <c r="A36" s="152"/>
      <c r="B36" s="150"/>
      <c r="C36" s="143"/>
    </row>
    <row r="37" customFormat="false" ht="66.75" hidden="false" customHeight="true" outlineLevel="0" collapsed="false">
      <c r="A37" s="152"/>
      <c r="B37" s="148" t="s">
        <v>174</v>
      </c>
      <c r="C37" s="143"/>
    </row>
    <row r="38" customFormat="false" ht="9" hidden="false" customHeight="true" outlineLevel="0" collapsed="false">
      <c r="A38" s="152"/>
      <c r="B38" s="148"/>
      <c r="C38" s="143"/>
    </row>
    <row r="39" customFormat="false" ht="90.75" hidden="false" customHeight="true" outlineLevel="0" collapsed="false">
      <c r="A39" s="152"/>
      <c r="B39" s="148" t="s">
        <v>175</v>
      </c>
      <c r="C39" s="143" t="n">
        <v>392.12</v>
      </c>
    </row>
    <row r="40" customFormat="false" ht="9" hidden="false" customHeight="true" outlineLevel="0" collapsed="false">
      <c r="A40" s="152"/>
      <c r="B40" s="150"/>
      <c r="C40" s="143"/>
    </row>
    <row r="41" customFormat="false" ht="64.5" hidden="false" customHeight="true" outlineLevel="0" collapsed="false">
      <c r="A41" s="152"/>
      <c r="B41" s="148" t="s">
        <v>176</v>
      </c>
      <c r="C41" s="143" t="n">
        <v>2173.91</v>
      </c>
    </row>
    <row r="42" customFormat="false" ht="9.75" hidden="false" customHeight="true" outlineLevel="0" collapsed="false">
      <c r="A42" s="152"/>
      <c r="B42" s="150"/>
      <c r="C42" s="143"/>
    </row>
    <row r="43" customFormat="false" ht="53.25" hidden="false" customHeight="true" outlineLevel="0" collapsed="false">
      <c r="A43" s="152"/>
      <c r="B43" s="148" t="s">
        <v>177</v>
      </c>
      <c r="C43" s="143"/>
    </row>
    <row r="44" customFormat="false" ht="11.25" hidden="false" customHeight="true" outlineLevel="0" collapsed="false">
      <c r="A44" s="152"/>
      <c r="B44" s="150"/>
      <c r="C44" s="143"/>
    </row>
    <row r="45" customFormat="false" ht="56.25" hidden="false" customHeight="true" outlineLevel="0" collapsed="false">
      <c r="A45" s="152"/>
      <c r="B45" s="150" t="s">
        <v>178</v>
      </c>
      <c r="C45" s="143" t="n">
        <v>1200</v>
      </c>
    </row>
    <row r="46" customFormat="false" ht="12" hidden="false" customHeight="true" outlineLevel="0" collapsed="false">
      <c r="A46" s="152"/>
      <c r="B46" s="137"/>
      <c r="C46" s="153"/>
    </row>
    <row r="47" customFormat="false" ht="75.75" hidden="false" customHeight="true" outlineLevel="0" collapsed="false">
      <c r="A47" s="152"/>
      <c r="B47" s="148" t="s">
        <v>179</v>
      </c>
      <c r="C47" s="143" t="n">
        <v>1000</v>
      </c>
    </row>
    <row r="48" customFormat="false" ht="11.25" hidden="false" customHeight="true" outlineLevel="0" collapsed="false">
      <c r="A48" s="152"/>
      <c r="B48" s="148"/>
      <c r="C48" s="143"/>
    </row>
    <row r="49" customFormat="false" ht="76.5" hidden="false" customHeight="true" outlineLevel="0" collapsed="false">
      <c r="A49" s="152"/>
      <c r="B49" s="148" t="s">
        <v>180</v>
      </c>
      <c r="C49" s="143"/>
    </row>
    <row r="50" customFormat="false" ht="11.25" hidden="false" customHeight="true" outlineLevel="0" collapsed="false">
      <c r="A50" s="152"/>
      <c r="B50" s="148"/>
      <c r="C50" s="143"/>
    </row>
    <row r="51" customFormat="false" ht="37.05" hidden="false" customHeight="true" outlineLevel="0" collapsed="false">
      <c r="A51" s="152"/>
      <c r="B51" s="148" t="s">
        <v>181</v>
      </c>
      <c r="C51" s="143"/>
    </row>
    <row r="52" customFormat="false" ht="10.95" hidden="false" customHeight="true" outlineLevel="0" collapsed="false">
      <c r="A52" s="154"/>
      <c r="B52" s="148"/>
      <c r="C52" s="143"/>
    </row>
    <row r="53" customFormat="false" ht="26.55" hidden="false" customHeight="true" outlineLevel="0" collapsed="false">
      <c r="A53" s="154"/>
      <c r="B53" s="148" t="s">
        <v>182</v>
      </c>
      <c r="C53" s="143"/>
    </row>
    <row r="54" customFormat="false" ht="10.5" hidden="false" customHeight="true" outlineLevel="0" collapsed="false">
      <c r="A54" s="149"/>
      <c r="B54" s="148"/>
      <c r="C54" s="143"/>
    </row>
    <row r="55" customFormat="false" ht="31.2" hidden="false" customHeight="false" outlineLevel="0" collapsed="false">
      <c r="A55" s="155" t="s">
        <v>183</v>
      </c>
      <c r="B55" s="133" t="s">
        <v>184</v>
      </c>
      <c r="C55" s="139" t="n">
        <f aca="false">C57+C60</f>
        <v>598.51</v>
      </c>
    </row>
    <row r="56" customFormat="false" ht="10.2" hidden="false" customHeight="true" outlineLevel="0" collapsed="false">
      <c r="A56" s="98"/>
      <c r="B56" s="142"/>
      <c r="C56" s="143"/>
    </row>
    <row r="57" customFormat="false" ht="26.4" hidden="false" customHeight="false" outlineLevel="0" collapsed="false">
      <c r="A57" s="156" t="s">
        <v>185</v>
      </c>
      <c r="B57" s="140" t="s">
        <v>186</v>
      </c>
      <c r="C57" s="143" t="n">
        <f aca="false">C58</f>
        <v>0</v>
      </c>
    </row>
    <row r="58" customFormat="false" ht="26.4" hidden="false" customHeight="false" outlineLevel="0" collapsed="false">
      <c r="A58" s="149"/>
      <c r="B58" s="140" t="s">
        <v>187</v>
      </c>
      <c r="C58" s="143"/>
    </row>
    <row r="59" customFormat="false" ht="8.55" hidden="false" customHeight="true" outlineLevel="0" collapsed="false">
      <c r="A59" s="98"/>
      <c r="B59" s="140"/>
      <c r="C59" s="143"/>
    </row>
    <row r="60" customFormat="false" ht="27" hidden="false" customHeight="true" outlineLevel="0" collapsed="false">
      <c r="A60" s="156" t="s">
        <v>188</v>
      </c>
      <c r="B60" s="140" t="s">
        <v>189</v>
      </c>
      <c r="C60" s="143" t="n">
        <f aca="false">C61+C62</f>
        <v>598.51</v>
      </c>
    </row>
    <row r="61" customFormat="false" ht="27" hidden="true" customHeight="true" outlineLevel="0" collapsed="false">
      <c r="A61" s="157"/>
      <c r="B61" s="140" t="s">
        <v>190</v>
      </c>
      <c r="C61" s="143"/>
    </row>
    <row r="62" customFormat="false" ht="14.25" hidden="false" customHeight="true" outlineLevel="0" collapsed="false">
      <c r="A62" s="149"/>
      <c r="B62" s="140" t="s">
        <v>191</v>
      </c>
      <c r="C62" s="143" t="n">
        <v>598.51</v>
      </c>
    </row>
    <row r="63" customFormat="false" ht="8.25" hidden="false" customHeight="true" outlineLevel="0" collapsed="false">
      <c r="A63" s="98"/>
      <c r="B63" s="150"/>
      <c r="C63" s="143"/>
    </row>
    <row r="64" s="160" customFormat="true" ht="15.6" hidden="false" customHeight="false" outlineLevel="0" collapsed="false">
      <c r="A64" s="147" t="s">
        <v>192</v>
      </c>
      <c r="B64" s="158" t="s">
        <v>193</v>
      </c>
      <c r="C64" s="139" t="n">
        <f aca="false">C66</f>
        <v>600</v>
      </c>
      <c r="D64" s="159"/>
    </row>
    <row r="65" customFormat="false" ht="7.95" hidden="false" customHeight="true" outlineLevel="0" collapsed="false">
      <c r="A65" s="156"/>
      <c r="B65" s="150"/>
      <c r="C65" s="161"/>
    </row>
    <row r="66" customFormat="false" ht="13.2" hidden="false" customHeight="false" outlineLevel="0" collapsed="false">
      <c r="A66" s="162" t="s">
        <v>194</v>
      </c>
      <c r="B66" s="163" t="s">
        <v>195</v>
      </c>
      <c r="C66" s="164" t="n">
        <f aca="false">SUM(C67:C73)</f>
        <v>600</v>
      </c>
      <c r="D66" s="119" t="n">
        <v>16946641.8</v>
      </c>
      <c r="E66" s="165" t="n">
        <f aca="false">D66+D74+D75</f>
        <v>17630144.8</v>
      </c>
    </row>
    <row r="67" customFormat="false" ht="18" hidden="false" customHeight="true" outlineLevel="0" collapsed="false">
      <c r="A67" s="162"/>
      <c r="B67" s="163" t="s">
        <v>196</v>
      </c>
      <c r="C67" s="164" t="n">
        <v>200</v>
      </c>
      <c r="E67" s="165"/>
    </row>
    <row r="68" customFormat="false" ht="25.5" hidden="false" customHeight="true" outlineLevel="0" collapsed="false">
      <c r="A68" s="162"/>
      <c r="B68" s="163" t="s">
        <v>197</v>
      </c>
      <c r="C68" s="164"/>
      <c r="E68" s="165"/>
    </row>
    <row r="69" customFormat="false" ht="25.5" hidden="false" customHeight="true" outlineLevel="0" collapsed="false">
      <c r="A69" s="162"/>
      <c r="B69" s="163" t="s">
        <v>198</v>
      </c>
      <c r="C69" s="164"/>
      <c r="E69" s="165"/>
    </row>
    <row r="70" customFormat="false" ht="37.5" hidden="false" customHeight="true" outlineLevel="0" collapsed="false">
      <c r="A70" s="162"/>
      <c r="B70" s="163" t="s">
        <v>199</v>
      </c>
      <c r="C70" s="164"/>
      <c r="E70" s="165"/>
    </row>
    <row r="71" customFormat="false" ht="22.95" hidden="false" customHeight="true" outlineLevel="0" collapsed="false">
      <c r="A71" s="162"/>
      <c r="B71" s="163" t="s">
        <v>200</v>
      </c>
      <c r="C71" s="143"/>
      <c r="E71" s="165"/>
    </row>
    <row r="72" customFormat="false" ht="22.95" hidden="false" customHeight="true" outlineLevel="0" collapsed="false">
      <c r="A72" s="162"/>
      <c r="B72" s="163" t="s">
        <v>201</v>
      </c>
      <c r="C72" s="143" t="n">
        <v>250</v>
      </c>
      <c r="E72" s="165"/>
    </row>
    <row r="73" customFormat="false" ht="49.95" hidden="false" customHeight="true" outlineLevel="0" collapsed="false">
      <c r="A73" s="162"/>
      <c r="B73" s="163" t="s">
        <v>202</v>
      </c>
      <c r="C73" s="143" t="n">
        <v>150</v>
      </c>
      <c r="E73" s="165"/>
    </row>
    <row r="74" customFormat="false" ht="14.1" hidden="false" customHeight="true" outlineLevel="0" collapsed="false">
      <c r="A74" s="166"/>
      <c r="B74" s="167"/>
      <c r="C74" s="168"/>
      <c r="D74" s="119" t="n">
        <v>463503</v>
      </c>
      <c r="E74" s="165"/>
    </row>
    <row r="75" customFormat="false" ht="13.2" hidden="false" customHeight="false" outlineLevel="0" collapsed="false">
      <c r="D75" s="119" t="n">
        <v>220000</v>
      </c>
      <c r="E75" s="165"/>
    </row>
  </sheetData>
  <mergeCells count="8">
    <mergeCell ref="B3:C3"/>
    <mergeCell ref="B4:C4"/>
    <mergeCell ref="B5:C5"/>
    <mergeCell ref="B6:C6"/>
    <mergeCell ref="A9:C9"/>
    <mergeCell ref="A35:A51"/>
    <mergeCell ref="A66:A73"/>
    <mergeCell ref="E66:E75"/>
  </mergeCells>
  <printOptions headings="false" gridLines="false" gridLinesSet="true" horizontalCentered="false" verticalCentered="false"/>
  <pageMargins left="0.708333333333333" right="0.708333333333333" top="0.440277777777778" bottom="0.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D12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7" activeCellId="0" sqref="C7"/>
    </sheetView>
  </sheetViews>
  <sheetFormatPr defaultRowHeight="13.2"/>
  <cols>
    <col collapsed="false" hidden="false" max="1" min="1" style="53" width="12.1479591836735"/>
    <col collapsed="false" hidden="false" max="2" min="2" style="53" width="20.1122448979592"/>
    <col collapsed="false" hidden="false" max="3" min="3" style="169" width="74.3826530612245"/>
    <col collapsed="false" hidden="false" max="4" min="4" style="47" width="5.26530612244898"/>
    <col collapsed="false" hidden="false" max="1025" min="5" style="47" width="9.85204081632653"/>
  </cols>
  <sheetData>
    <row r="1" customFormat="false" ht="13.2" hidden="false" customHeight="false" outlineLevel="0" collapsed="false">
      <c r="C1" s="170" t="s">
        <v>0</v>
      </c>
    </row>
    <row r="2" customFormat="false" ht="14.55" hidden="false" customHeight="true" outlineLevel="0" collapsed="false">
      <c r="C2" s="171" t="s">
        <v>1</v>
      </c>
      <c r="D2" s="4"/>
    </row>
    <row r="3" customFormat="false" ht="13.8" hidden="false" customHeight="false" outlineLevel="0" collapsed="false">
      <c r="C3" s="171" t="s">
        <v>2</v>
      </c>
      <c r="D3" s="172"/>
    </row>
    <row r="4" customFormat="false" ht="13.8" hidden="false" customHeight="false" outlineLevel="0" collapsed="false">
      <c r="C4" s="171" t="s">
        <v>3</v>
      </c>
      <c r="D4" s="172"/>
    </row>
    <row r="5" customFormat="false" ht="13.8" hidden="false" customHeight="false" outlineLevel="0" collapsed="false">
      <c r="C5" s="171" t="s">
        <v>4</v>
      </c>
      <c r="D5" s="172"/>
    </row>
    <row r="6" customFormat="false" ht="13.8" hidden="false" customHeight="false" outlineLevel="0" collapsed="false">
      <c r="C6" s="171" t="s">
        <v>5</v>
      </c>
      <c r="D6" s="172"/>
    </row>
    <row r="7" customFormat="false" ht="15.6" hidden="false" customHeight="false" outlineLevel="0" collapsed="false">
      <c r="C7" s="173" t="s">
        <v>203</v>
      </c>
    </row>
    <row r="10" s="175" customFormat="true" ht="36" hidden="false" customHeight="true" outlineLevel="0" collapsed="false">
      <c r="A10" s="174" t="s">
        <v>204</v>
      </c>
      <c r="B10" s="174"/>
      <c r="C10" s="174"/>
    </row>
    <row r="11" s="175" customFormat="true" ht="15.6" hidden="false" customHeight="false" outlineLevel="0" collapsed="false">
      <c r="A11" s="176"/>
      <c r="B11" s="176"/>
      <c r="C11" s="176"/>
    </row>
    <row r="12" s="175" customFormat="true" ht="13.8" hidden="false" customHeight="false" outlineLevel="0" collapsed="false">
      <c r="A12" s="177"/>
      <c r="B12" s="177"/>
      <c r="C12" s="178"/>
    </row>
    <row r="13" customFormat="false" ht="13.8" hidden="false" customHeight="true" outlineLevel="0" collapsed="false">
      <c r="A13" s="179" t="s">
        <v>205</v>
      </c>
      <c r="B13" s="179"/>
      <c r="C13" s="180" t="s">
        <v>206</v>
      </c>
    </row>
    <row r="14" customFormat="false" ht="40.2" hidden="false" customHeight="false" outlineLevel="0" collapsed="false">
      <c r="A14" s="180" t="s">
        <v>207</v>
      </c>
      <c r="B14" s="180" t="s">
        <v>208</v>
      </c>
      <c r="C14" s="180"/>
    </row>
    <row r="15" customFormat="false" ht="26.4" hidden="false" customHeight="false" outlineLevel="0" collapsed="false">
      <c r="A15" s="181" t="n">
        <v>805</v>
      </c>
      <c r="B15" s="181"/>
      <c r="C15" s="182" t="s">
        <v>209</v>
      </c>
    </row>
    <row r="16" s="183" customFormat="true" ht="38.55" hidden="false" customHeight="true" outlineLevel="0" collapsed="false">
      <c r="A16" s="104" t="n">
        <v>805</v>
      </c>
      <c r="B16" s="104" t="s">
        <v>210</v>
      </c>
      <c r="C16" s="106" t="s">
        <v>103</v>
      </c>
    </row>
    <row r="17" s="175" customFormat="true" ht="39.6" hidden="false" customHeight="false" outlineLevel="0" collapsed="false">
      <c r="A17" s="104" t="n">
        <v>805</v>
      </c>
      <c r="B17" s="104" t="s">
        <v>211</v>
      </c>
      <c r="C17" s="184" t="s">
        <v>105</v>
      </c>
    </row>
    <row r="18" s="175" customFormat="true" ht="51.45" hidden="false" customHeight="true" outlineLevel="0" collapsed="false">
      <c r="A18" s="104" t="n">
        <v>805</v>
      </c>
      <c r="B18" s="104" t="s">
        <v>212</v>
      </c>
      <c r="C18" s="105" t="s">
        <v>107</v>
      </c>
    </row>
    <row r="19" customFormat="false" ht="26.4" hidden="false" customHeight="false" outlineLevel="0" collapsed="false">
      <c r="A19" s="104" t="n">
        <v>805</v>
      </c>
      <c r="B19" s="104" t="s">
        <v>110</v>
      </c>
      <c r="C19" s="106" t="s">
        <v>111</v>
      </c>
    </row>
    <row r="20" customFormat="false" ht="26.4" hidden="false" customHeight="false" outlineLevel="0" collapsed="false">
      <c r="A20" s="104" t="n">
        <v>805</v>
      </c>
      <c r="B20" s="185" t="s">
        <v>213</v>
      </c>
      <c r="C20" s="106" t="s">
        <v>113</v>
      </c>
    </row>
    <row r="21" customFormat="false" ht="26.4" hidden="false" customHeight="false" outlineLevel="0" collapsed="false">
      <c r="A21" s="104" t="n">
        <v>805</v>
      </c>
      <c r="B21" s="104" t="s">
        <v>214</v>
      </c>
      <c r="C21" s="106" t="s">
        <v>215</v>
      </c>
    </row>
    <row r="22" customFormat="false" ht="13.2" hidden="false" customHeight="false" outlineLevel="0" collapsed="false">
      <c r="A22" s="104" t="n">
        <v>805</v>
      </c>
      <c r="B22" s="186" t="s">
        <v>216</v>
      </c>
      <c r="C22" s="106" t="s">
        <v>217</v>
      </c>
    </row>
    <row r="23" customFormat="false" ht="52.8" hidden="false" customHeight="false" outlineLevel="0" collapsed="false">
      <c r="A23" s="104" t="n">
        <v>805</v>
      </c>
      <c r="B23" s="104" t="s">
        <v>218</v>
      </c>
      <c r="C23" s="105" t="s">
        <v>219</v>
      </c>
    </row>
    <row r="24" customFormat="false" ht="52.8" hidden="false" customHeight="false" outlineLevel="0" collapsed="false">
      <c r="A24" s="104" t="n">
        <v>805</v>
      </c>
      <c r="B24" s="104" t="s">
        <v>220</v>
      </c>
      <c r="C24" s="105" t="s">
        <v>221</v>
      </c>
    </row>
    <row r="25" customFormat="false" ht="52.8" hidden="false" customHeight="false" outlineLevel="0" collapsed="false">
      <c r="A25" s="104" t="n">
        <v>805</v>
      </c>
      <c r="B25" s="104" t="s">
        <v>222</v>
      </c>
      <c r="C25" s="105" t="s">
        <v>117</v>
      </c>
    </row>
    <row r="26" customFormat="false" ht="52.8" hidden="false" customHeight="false" outlineLevel="0" collapsed="false">
      <c r="A26" s="104" t="n">
        <v>805</v>
      </c>
      <c r="B26" s="104" t="s">
        <v>223</v>
      </c>
      <c r="C26" s="187" t="s">
        <v>224</v>
      </c>
    </row>
    <row r="27" customFormat="false" ht="26.55" hidden="false" customHeight="true" outlineLevel="0" collapsed="false">
      <c r="A27" s="104" t="n">
        <v>805</v>
      </c>
      <c r="B27" s="104" t="s">
        <v>225</v>
      </c>
      <c r="C27" s="184" t="s">
        <v>127</v>
      </c>
    </row>
    <row r="28" customFormat="false" ht="26.4" hidden="false" customHeight="false" outlineLevel="0" collapsed="false">
      <c r="A28" s="104" t="n">
        <v>805</v>
      </c>
      <c r="B28" s="104" t="s">
        <v>226</v>
      </c>
      <c r="C28" s="106" t="s">
        <v>227</v>
      </c>
    </row>
    <row r="29" customFormat="false" ht="39.6" hidden="false" customHeight="false" outlineLevel="0" collapsed="false">
      <c r="A29" s="104" t="n">
        <v>805</v>
      </c>
      <c r="B29" s="104" t="s">
        <v>228</v>
      </c>
      <c r="C29" s="106" t="s">
        <v>229</v>
      </c>
    </row>
    <row r="30" customFormat="false" ht="38.55" hidden="false" customHeight="true" outlineLevel="0" collapsed="false">
      <c r="A30" s="104" t="n">
        <v>805</v>
      </c>
      <c r="B30" s="188" t="s">
        <v>230</v>
      </c>
      <c r="C30" s="106" t="s">
        <v>231</v>
      </c>
    </row>
    <row r="31" customFormat="false" ht="39.6" hidden="false" customHeight="false" outlineLevel="0" collapsed="false">
      <c r="A31" s="104" t="n">
        <v>805</v>
      </c>
      <c r="B31" s="185" t="s">
        <v>132</v>
      </c>
      <c r="C31" s="184" t="s">
        <v>133</v>
      </c>
    </row>
    <row r="32" customFormat="false" ht="26.4" hidden="false" customHeight="false" outlineLevel="0" collapsed="false">
      <c r="A32" s="104" t="n">
        <v>805</v>
      </c>
      <c r="B32" s="189" t="s">
        <v>134</v>
      </c>
      <c r="C32" s="113" t="s">
        <v>135</v>
      </c>
    </row>
    <row r="33" customFormat="false" ht="13.2" hidden="false" customHeight="false" outlineLevel="0" collapsed="false">
      <c r="A33" s="104" t="n">
        <v>805</v>
      </c>
      <c r="B33" s="104" t="s">
        <v>232</v>
      </c>
      <c r="C33" s="106" t="s">
        <v>233</v>
      </c>
    </row>
    <row r="34" customFormat="false" ht="13.2" hidden="false" customHeight="false" outlineLevel="0" collapsed="false">
      <c r="A34" s="104" t="n">
        <v>805</v>
      </c>
      <c r="B34" s="104" t="s">
        <v>234</v>
      </c>
      <c r="C34" s="106" t="s">
        <v>139</v>
      </c>
    </row>
    <row r="35" customFormat="false" ht="13.2" hidden="false" customHeight="false" outlineLevel="0" collapsed="false">
      <c r="A35" s="104" t="n">
        <v>805</v>
      </c>
      <c r="B35" s="104" t="s">
        <v>151</v>
      </c>
      <c r="C35" s="106" t="s">
        <v>152</v>
      </c>
    </row>
    <row r="36" customFormat="false" ht="26.4" hidden="false" customHeight="false" outlineLevel="0" collapsed="false">
      <c r="A36" s="104" t="n">
        <v>805</v>
      </c>
      <c r="B36" s="190" t="s">
        <v>235</v>
      </c>
      <c r="C36" s="106" t="s">
        <v>236</v>
      </c>
    </row>
    <row r="37" customFormat="false" ht="13.2" hidden="false" customHeight="false" outlineLevel="0" collapsed="false">
      <c r="A37" s="104" t="n">
        <v>805</v>
      </c>
      <c r="B37" s="185" t="s">
        <v>237</v>
      </c>
      <c r="C37" s="106" t="s">
        <v>238</v>
      </c>
    </row>
    <row r="38" customFormat="false" ht="26.4" hidden="false" customHeight="false" outlineLevel="0" collapsed="false">
      <c r="A38" s="104" t="n">
        <v>805</v>
      </c>
      <c r="B38" s="104" t="s">
        <v>169</v>
      </c>
      <c r="C38" s="106" t="s">
        <v>239</v>
      </c>
    </row>
    <row r="39" customFormat="false" ht="39.6" hidden="false" customHeight="false" outlineLevel="0" collapsed="false">
      <c r="A39" s="104" t="n">
        <v>805</v>
      </c>
      <c r="B39" s="104" t="s">
        <v>240</v>
      </c>
      <c r="C39" s="106" t="s">
        <v>241</v>
      </c>
    </row>
    <row r="40" customFormat="false" ht="19.05" hidden="false" customHeight="true" outlineLevel="0" collapsed="false">
      <c r="A40" s="104" t="n">
        <v>805</v>
      </c>
      <c r="B40" s="190" t="s">
        <v>242</v>
      </c>
      <c r="C40" s="106" t="s">
        <v>243</v>
      </c>
    </row>
    <row r="41" customFormat="false" ht="26.4" hidden="false" customHeight="false" outlineLevel="0" collapsed="false">
      <c r="A41" s="104" t="n">
        <v>805</v>
      </c>
      <c r="B41" s="190" t="s">
        <v>159</v>
      </c>
      <c r="C41" s="106" t="s">
        <v>160</v>
      </c>
    </row>
    <row r="42" customFormat="false" ht="39.6" hidden="false" customHeight="false" outlineLevel="0" collapsed="false">
      <c r="A42" s="104" t="n">
        <v>805</v>
      </c>
      <c r="B42" s="104" t="s">
        <v>244</v>
      </c>
      <c r="C42" s="106" t="s">
        <v>245</v>
      </c>
    </row>
    <row r="43" customFormat="false" ht="39.6" hidden="false" customHeight="false" outlineLevel="0" collapsed="false">
      <c r="A43" s="104" t="n">
        <v>805</v>
      </c>
      <c r="B43" s="104" t="s">
        <v>161</v>
      </c>
      <c r="C43" s="106" t="s">
        <v>162</v>
      </c>
    </row>
    <row r="44" customFormat="false" ht="52.8" hidden="false" customHeight="false" outlineLevel="0" collapsed="false">
      <c r="A44" s="104" t="n">
        <v>805</v>
      </c>
      <c r="B44" s="104" t="s">
        <v>246</v>
      </c>
      <c r="C44" s="106" t="s">
        <v>247</v>
      </c>
    </row>
    <row r="45" customFormat="false" ht="26.4" hidden="false" customHeight="false" outlineLevel="0" collapsed="false">
      <c r="A45" s="104" t="n">
        <v>805</v>
      </c>
      <c r="B45" s="104" t="s">
        <v>248</v>
      </c>
      <c r="C45" s="106" t="s">
        <v>249</v>
      </c>
    </row>
    <row r="46" customFormat="false" ht="26.4" hidden="false" customHeight="false" outlineLevel="0" collapsed="false">
      <c r="A46" s="104" t="n">
        <v>805</v>
      </c>
      <c r="B46" s="104" t="s">
        <v>163</v>
      </c>
      <c r="C46" s="106" t="s">
        <v>164</v>
      </c>
    </row>
    <row r="47" customFormat="false" ht="39.6" hidden="false" customHeight="false" outlineLevel="0" collapsed="false">
      <c r="A47" s="104" t="n">
        <v>805</v>
      </c>
      <c r="B47" s="104" t="s">
        <v>165</v>
      </c>
      <c r="C47" s="106" t="s">
        <v>250</v>
      </c>
    </row>
    <row r="48" customFormat="false" ht="26.4" hidden="false" customHeight="false" outlineLevel="0" collapsed="false">
      <c r="A48" s="104" t="n">
        <v>805</v>
      </c>
      <c r="B48" s="104" t="s">
        <v>251</v>
      </c>
      <c r="C48" s="106" t="s">
        <v>252</v>
      </c>
    </row>
    <row r="49" customFormat="false" ht="39.6" hidden="false" customHeight="false" outlineLevel="0" collapsed="false">
      <c r="A49" s="104" t="n">
        <v>805</v>
      </c>
      <c r="B49" s="104" t="s">
        <v>253</v>
      </c>
      <c r="C49" s="106" t="s">
        <v>254</v>
      </c>
    </row>
    <row r="50" customFormat="false" ht="52.8" hidden="false" customHeight="false" outlineLevel="0" collapsed="false">
      <c r="A50" s="104" t="n">
        <v>805</v>
      </c>
      <c r="B50" s="190" t="s">
        <v>167</v>
      </c>
      <c r="C50" s="106" t="s">
        <v>168</v>
      </c>
    </row>
    <row r="51" customFormat="false" ht="13.2" hidden="false" customHeight="false" outlineLevel="0" collapsed="false">
      <c r="A51" s="104" t="n">
        <v>805</v>
      </c>
      <c r="B51" s="190" t="s">
        <v>255</v>
      </c>
      <c r="C51" s="184" t="s">
        <v>256</v>
      </c>
    </row>
    <row r="52" customFormat="false" ht="26.4" hidden="false" customHeight="false" outlineLevel="0" collapsed="false">
      <c r="A52" s="104" t="n">
        <v>805</v>
      </c>
      <c r="B52" s="190" t="s">
        <v>185</v>
      </c>
      <c r="C52" s="106" t="s">
        <v>257</v>
      </c>
    </row>
    <row r="53" customFormat="false" ht="26.4" hidden="false" customHeight="false" outlineLevel="0" collapsed="false">
      <c r="A53" s="104" t="n">
        <v>805</v>
      </c>
      <c r="B53" s="190" t="s">
        <v>188</v>
      </c>
      <c r="C53" s="106" t="s">
        <v>258</v>
      </c>
    </row>
    <row r="54" customFormat="false" ht="39.6" hidden="false" customHeight="false" outlineLevel="0" collapsed="false">
      <c r="A54" s="104" t="n">
        <v>805</v>
      </c>
      <c r="B54" s="104" t="s">
        <v>259</v>
      </c>
      <c r="C54" s="106" t="s">
        <v>260</v>
      </c>
    </row>
    <row r="55" customFormat="false" ht="13.2" hidden="false" customHeight="false" outlineLevel="0" collapsed="false">
      <c r="A55" s="104" t="n">
        <v>805</v>
      </c>
      <c r="B55" s="104" t="s">
        <v>194</v>
      </c>
      <c r="C55" s="106" t="s">
        <v>261</v>
      </c>
    </row>
    <row r="56" customFormat="false" ht="52.8" hidden="false" customHeight="false" outlineLevel="0" collapsed="false">
      <c r="A56" s="104" t="n">
        <v>805</v>
      </c>
      <c r="B56" s="104" t="s">
        <v>262</v>
      </c>
      <c r="C56" s="106" t="s">
        <v>263</v>
      </c>
    </row>
    <row r="57" customFormat="false" ht="26.4" hidden="false" customHeight="false" outlineLevel="0" collapsed="false">
      <c r="A57" s="104" t="n">
        <v>805</v>
      </c>
      <c r="B57" s="104" t="s">
        <v>264</v>
      </c>
      <c r="C57" s="106" t="s">
        <v>265</v>
      </c>
    </row>
    <row r="61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</sheetData>
  <mergeCells count="4">
    <mergeCell ref="A10:C10"/>
    <mergeCell ref="A11:C11"/>
    <mergeCell ref="A13:B13"/>
    <mergeCell ref="C13:C14"/>
  </mergeCells>
  <printOptions headings="false" gridLines="false" gridLinesSet="true" horizontalCentered="false" verticalCentered="false"/>
  <pageMargins left="0.708333333333333" right="0" top="0.74791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F44"/>
  <sheetViews>
    <sheetView windowProtection="false" showFormulas="false" showGridLines="true" showRowColHeaders="true" showZeros="true" rightToLeft="false" tabSelected="false" showOutlineSymbols="true" defaultGridColor="true" view="pageBreakPreview" topLeftCell="A13" colorId="64" zoomScale="120" zoomScaleNormal="93" zoomScalePageLayoutView="120" workbookViewId="0">
      <selection pane="topLeft" activeCell="A43" activeCellId="0" sqref="A43"/>
    </sheetView>
  </sheetViews>
  <sheetFormatPr defaultRowHeight="13.2"/>
  <cols>
    <col collapsed="false" hidden="false" max="1" min="1" style="191" width="69.6581632653061"/>
    <col collapsed="false" hidden="false" max="2" min="2" style="191" width="14.7142857142857"/>
    <col collapsed="false" hidden="false" max="3" min="3" style="191" width="18.0867346938776"/>
    <col collapsed="false" hidden="false" max="4" min="4" style="192" width="18.0867346938776"/>
    <col collapsed="false" hidden="false" max="5" min="5" style="193" width="13.5"/>
    <col collapsed="false" hidden="false" max="6" min="6" style="193" width="9.58673469387755"/>
    <col collapsed="false" hidden="false" max="248" min="7" style="191" width="9.85204081632653"/>
    <col collapsed="false" hidden="false" max="249" min="249" style="191" width="69.6581632653061"/>
    <col collapsed="false" hidden="false" max="1025" min="250" style="191" width="14.7142857142857"/>
  </cols>
  <sheetData>
    <row r="1" customFormat="false" ht="13.2" hidden="false" customHeight="false" outlineLevel="0" collapsed="false">
      <c r="D1" s="3" t="s">
        <v>0</v>
      </c>
    </row>
    <row r="2" customFormat="false" ht="13.8" hidden="false" customHeight="false" outlineLevel="0" collapsed="false">
      <c r="C2" s="1"/>
      <c r="D2" s="4" t="s">
        <v>1</v>
      </c>
    </row>
    <row r="3" customFormat="false" ht="14.55" hidden="false" customHeight="true" outlineLevel="0" collapsed="false">
      <c r="B3" s="5" t="s">
        <v>2</v>
      </c>
      <c r="C3" s="5"/>
      <c r="D3" s="5"/>
    </row>
    <row r="4" customFormat="false" ht="13.8" hidden="false" customHeight="false" outlineLevel="0" collapsed="false">
      <c r="C4" s="5" t="s">
        <v>3</v>
      </c>
      <c r="D4" s="5"/>
    </row>
    <row r="5" customFormat="false" ht="13.8" hidden="false" customHeight="false" outlineLevel="0" collapsed="false">
      <c r="C5" s="5" t="s">
        <v>4</v>
      </c>
      <c r="D5" s="5"/>
    </row>
    <row r="6" customFormat="false" ht="13.8" hidden="false" customHeight="false" outlineLevel="0" collapsed="false">
      <c r="C6" s="5" t="s">
        <v>5</v>
      </c>
      <c r="D6" s="5"/>
    </row>
    <row r="7" customFormat="false" ht="15.6" hidden="false" customHeight="false" outlineLevel="0" collapsed="false">
      <c r="D7" s="6" t="s">
        <v>266</v>
      </c>
    </row>
    <row r="9" customFormat="false" ht="55.5" hidden="false" customHeight="true" outlineLevel="0" collapsed="false">
      <c r="A9" s="194" t="s">
        <v>267</v>
      </c>
      <c r="B9" s="194"/>
      <c r="C9" s="194"/>
      <c r="D9" s="194"/>
    </row>
    <row r="10" customFormat="false" ht="9" hidden="false" customHeight="true" outlineLevel="0" collapsed="false">
      <c r="A10" s="195"/>
      <c r="B10" s="195"/>
      <c r="C10" s="195"/>
    </row>
    <row r="11" customFormat="false" ht="18.6" hidden="false" customHeight="false" outlineLevel="0" collapsed="false">
      <c r="A11" s="196"/>
      <c r="B11" s="196"/>
      <c r="C11" s="196"/>
      <c r="D11" s="197"/>
    </row>
    <row r="12" customFormat="false" ht="24" hidden="false" customHeight="true" outlineLevel="0" collapsed="false">
      <c r="A12" s="198" t="s">
        <v>268</v>
      </c>
      <c r="B12" s="199" t="s">
        <v>269</v>
      </c>
      <c r="C12" s="199"/>
      <c r="D12" s="200" t="s">
        <v>270</v>
      </c>
    </row>
    <row r="13" customFormat="false" ht="15.75" hidden="false" customHeight="true" outlineLevel="0" collapsed="false">
      <c r="A13" s="198"/>
      <c r="B13" s="201" t="s">
        <v>271</v>
      </c>
      <c r="C13" s="202" t="s">
        <v>272</v>
      </c>
      <c r="D13" s="200"/>
    </row>
    <row r="14" customFormat="false" ht="19.5" hidden="false" customHeight="true" outlineLevel="0" collapsed="false">
      <c r="A14" s="203" t="s">
        <v>273</v>
      </c>
      <c r="B14" s="204" t="s">
        <v>274</v>
      </c>
      <c r="C14" s="205"/>
      <c r="D14" s="206" t="n">
        <f aca="false">D16+D19+D20+D17</f>
        <v>35783.03</v>
      </c>
    </row>
    <row r="15" customFormat="false" ht="20.25" hidden="true" customHeight="true" outlineLevel="0" collapsed="false">
      <c r="A15" s="207" t="s">
        <v>275</v>
      </c>
      <c r="B15" s="208"/>
      <c r="C15" s="209" t="s">
        <v>276</v>
      </c>
      <c r="D15" s="210" t="n">
        <f aca="false">'Пр.7 Р.П. ЦС. ВР'!E14</f>
        <v>0</v>
      </c>
    </row>
    <row r="16" customFormat="false" ht="44.25" hidden="false" customHeight="true" outlineLevel="0" collapsed="false">
      <c r="A16" s="207" t="s">
        <v>277</v>
      </c>
      <c r="B16" s="208"/>
      <c r="C16" s="209" t="s">
        <v>278</v>
      </c>
      <c r="D16" s="210" t="n">
        <f aca="false">'Пр.7 Р.П. ЦС. ВР'!E20</f>
        <v>18179.4</v>
      </c>
    </row>
    <row r="17" customFormat="false" ht="34.5" hidden="false" customHeight="true" outlineLevel="0" collapsed="false">
      <c r="A17" s="207" t="s">
        <v>279</v>
      </c>
      <c r="B17" s="208"/>
      <c r="C17" s="209" t="s">
        <v>280</v>
      </c>
      <c r="D17" s="210" t="n">
        <f aca="false">'Пр.7 Р.П. ЦС. ВР'!E36</f>
        <v>55</v>
      </c>
    </row>
    <row r="18" customFormat="false" ht="14.25" hidden="true" customHeight="true" outlineLevel="0" collapsed="false">
      <c r="A18" s="211" t="s">
        <v>281</v>
      </c>
      <c r="B18" s="212"/>
      <c r="C18" s="209" t="s">
        <v>282</v>
      </c>
      <c r="D18" s="210" t="e">
        <f aca="false">'пр.7 р.п. цс. вр'!#ref!</f>
        <v>#VALUE!</v>
      </c>
    </row>
    <row r="19" customFormat="false" ht="13.8" hidden="false" customHeight="false" outlineLevel="0" collapsed="false">
      <c r="A19" s="213" t="s">
        <v>283</v>
      </c>
      <c r="B19" s="208"/>
      <c r="C19" s="214" t="s">
        <v>284</v>
      </c>
      <c r="D19" s="210" t="n">
        <f aca="false">'Пр.7 Р.П. ЦС. ВР'!E42</f>
        <v>345</v>
      </c>
    </row>
    <row r="20" customFormat="false" ht="14.4" hidden="false" customHeight="false" outlineLevel="0" collapsed="false">
      <c r="A20" s="215" t="s">
        <v>285</v>
      </c>
      <c r="B20" s="216"/>
      <c r="C20" s="217" t="s">
        <v>286</v>
      </c>
      <c r="D20" s="218" t="n">
        <f aca="false">'Пр.7 Р.П. ЦС. ВР'!E48</f>
        <v>17203.63</v>
      </c>
    </row>
    <row r="21" customFormat="false" ht="27.75" hidden="false" customHeight="true" outlineLevel="0" collapsed="false">
      <c r="A21" s="219" t="s">
        <v>287</v>
      </c>
      <c r="B21" s="204" t="s">
        <v>288</v>
      </c>
      <c r="C21" s="205"/>
      <c r="D21" s="206" t="n">
        <f aca="false">D22</f>
        <v>0</v>
      </c>
    </row>
    <row r="22" customFormat="false" ht="20.55" hidden="false" customHeight="true" outlineLevel="0" collapsed="false">
      <c r="A22" s="211" t="s">
        <v>289</v>
      </c>
      <c r="B22" s="220"/>
      <c r="C22" s="214" t="s">
        <v>290</v>
      </c>
      <c r="D22" s="210" t="n">
        <f aca="false">'Пр.7 Р.П. ЦС. ВР'!E80</f>
        <v>0</v>
      </c>
    </row>
    <row r="23" customFormat="false" ht="36.75" hidden="false" customHeight="true" outlineLevel="0" collapsed="false">
      <c r="A23" s="219" t="s">
        <v>291</v>
      </c>
      <c r="B23" s="204" t="s">
        <v>292</v>
      </c>
      <c r="C23" s="205"/>
      <c r="D23" s="206" t="n">
        <f aca="false">D24</f>
        <v>408</v>
      </c>
    </row>
    <row r="24" customFormat="false" ht="30.75" hidden="false" customHeight="true" outlineLevel="0" collapsed="false">
      <c r="A24" s="211" t="s">
        <v>293</v>
      </c>
      <c r="B24" s="220"/>
      <c r="C24" s="214" t="s">
        <v>294</v>
      </c>
      <c r="D24" s="210" t="n">
        <f aca="false">'Пр.7 Р.П. ЦС. ВР'!E89</f>
        <v>408</v>
      </c>
    </row>
    <row r="25" customFormat="false" ht="21.75" hidden="false" customHeight="true" outlineLevel="0" collapsed="false">
      <c r="A25" s="221" t="s">
        <v>295</v>
      </c>
      <c r="B25" s="204" t="s">
        <v>296</v>
      </c>
      <c r="C25" s="205"/>
      <c r="D25" s="206" t="n">
        <f aca="false">D27+D26</f>
        <v>4974</v>
      </c>
    </row>
    <row r="26" customFormat="false" ht="13.8" hidden="false" customHeight="false" outlineLevel="0" collapsed="false">
      <c r="A26" s="222" t="s">
        <v>297</v>
      </c>
      <c r="B26" s="223"/>
      <c r="C26" s="214" t="s">
        <v>298</v>
      </c>
      <c r="D26" s="210" t="n">
        <f aca="false">'Пр.7 Р.П. ЦС. ВР'!E110</f>
        <v>4724</v>
      </c>
    </row>
    <row r="27" customFormat="false" ht="14.4" hidden="false" customHeight="false" outlineLevel="0" collapsed="false">
      <c r="A27" s="215" t="s">
        <v>299</v>
      </c>
      <c r="B27" s="224"/>
      <c r="C27" s="217" t="s">
        <v>300</v>
      </c>
      <c r="D27" s="218" t="n">
        <f aca="false">'Пр.7 Р.П. ЦС. ВР'!E131</f>
        <v>250</v>
      </c>
    </row>
    <row r="28" customFormat="false" ht="21.75" hidden="false" customHeight="true" outlineLevel="0" collapsed="false">
      <c r="A28" s="221" t="s">
        <v>301</v>
      </c>
      <c r="B28" s="204" t="s">
        <v>302</v>
      </c>
      <c r="C28" s="205"/>
      <c r="D28" s="206" t="n">
        <f aca="false">D30+D31+D29</f>
        <v>35366.62</v>
      </c>
    </row>
    <row r="29" customFormat="false" ht="16.5" hidden="false" customHeight="true" outlineLevel="0" collapsed="false">
      <c r="A29" s="222" t="s">
        <v>303</v>
      </c>
      <c r="B29" s="223"/>
      <c r="C29" s="214" t="s">
        <v>304</v>
      </c>
      <c r="D29" s="225" t="n">
        <f aca="false">'Пр.7 Р.П. ЦС. ВР'!E151</f>
        <v>4011.55</v>
      </c>
      <c r="F29" s="226"/>
    </row>
    <row r="30" customFormat="false" ht="17.25" hidden="false" customHeight="true" outlineLevel="0" collapsed="false">
      <c r="A30" s="222" t="s">
        <v>305</v>
      </c>
      <c r="B30" s="223"/>
      <c r="C30" s="214" t="s">
        <v>306</v>
      </c>
      <c r="D30" s="210" t="n">
        <f aca="false">'Пр.7 Р.П. ЦС. ВР'!E187</f>
        <v>2631.83</v>
      </c>
    </row>
    <row r="31" customFormat="false" ht="18" hidden="false" customHeight="true" outlineLevel="0" collapsed="false">
      <c r="A31" s="215" t="s">
        <v>307</v>
      </c>
      <c r="B31" s="224"/>
      <c r="C31" s="217" t="s">
        <v>308</v>
      </c>
      <c r="D31" s="218" t="n">
        <f aca="false">'Пр.7 Р.П. ЦС. ВР'!E249</f>
        <v>28723.24</v>
      </c>
    </row>
    <row r="32" customFormat="false" ht="20.25" hidden="false" customHeight="true" outlineLevel="0" collapsed="false">
      <c r="A32" s="203" t="s">
        <v>309</v>
      </c>
      <c r="B32" s="204" t="s">
        <v>310</v>
      </c>
      <c r="C32" s="205"/>
      <c r="D32" s="206" t="n">
        <f aca="false">D33</f>
        <v>15225</v>
      </c>
    </row>
    <row r="33" customFormat="false" ht="20.25" hidden="false" customHeight="true" outlineLevel="0" collapsed="false">
      <c r="A33" s="227" t="s">
        <v>311</v>
      </c>
      <c r="B33" s="224"/>
      <c r="C33" s="217" t="s">
        <v>312</v>
      </c>
      <c r="D33" s="218" t="n">
        <f aca="false">'Пр.7 Р.П. ЦС. ВР'!E295</f>
        <v>15225</v>
      </c>
    </row>
    <row r="34" customFormat="false" ht="20.25" hidden="false" customHeight="true" outlineLevel="0" collapsed="false">
      <c r="A34" s="203" t="s">
        <v>313</v>
      </c>
      <c r="B34" s="204" t="s">
        <v>314</v>
      </c>
      <c r="C34" s="205"/>
      <c r="D34" s="206" t="n">
        <f aca="false">D35+D36</f>
        <v>3027.49</v>
      </c>
    </row>
    <row r="35" customFormat="false" ht="24" hidden="false" customHeight="true" outlineLevel="0" collapsed="false">
      <c r="A35" s="228" t="s">
        <v>315</v>
      </c>
      <c r="B35" s="229"/>
      <c r="C35" s="230" t="s">
        <v>316</v>
      </c>
      <c r="D35" s="231" t="n">
        <f aca="false">'Пр.7 Р.П. ЦС. ВР'!E331</f>
        <v>2209.58</v>
      </c>
    </row>
    <row r="36" customFormat="false" ht="19.5" hidden="false" customHeight="true" outlineLevel="0" collapsed="false">
      <c r="A36" s="232" t="s">
        <v>317</v>
      </c>
      <c r="B36" s="233"/>
      <c r="C36" s="234" t="s">
        <v>318</v>
      </c>
      <c r="D36" s="235" t="n">
        <f aca="false">'Пр.7 Р.П. ЦС. ВР'!E336</f>
        <v>817.91</v>
      </c>
    </row>
    <row r="37" customFormat="false" ht="19.5" hidden="false" customHeight="true" outlineLevel="0" collapsed="false">
      <c r="A37" s="203" t="s">
        <v>319</v>
      </c>
      <c r="B37" s="204" t="s">
        <v>320</v>
      </c>
      <c r="C37" s="236"/>
      <c r="D37" s="206" t="n">
        <f aca="false">D38</f>
        <v>8300</v>
      </c>
    </row>
    <row r="38" customFormat="false" ht="24.45" hidden="false" customHeight="true" outlineLevel="0" collapsed="false">
      <c r="A38" s="228" t="s">
        <v>321</v>
      </c>
      <c r="B38" s="237"/>
      <c r="C38" s="230" t="s">
        <v>322</v>
      </c>
      <c r="D38" s="231" t="n">
        <f aca="false">'Пр.7 Р.П. ЦС. ВР'!E354</f>
        <v>8300</v>
      </c>
    </row>
    <row r="39" customFormat="false" ht="21.45" hidden="true" customHeight="true" outlineLevel="0" collapsed="false">
      <c r="A39" s="238" t="s">
        <v>323</v>
      </c>
      <c r="B39" s="239" t="s">
        <v>324</v>
      </c>
      <c r="C39" s="240"/>
      <c r="D39" s="241" t="n">
        <f aca="false">D40</f>
        <v>0</v>
      </c>
    </row>
    <row r="40" customFormat="false" ht="19.5" hidden="true" customHeight="true" outlineLevel="0" collapsed="false">
      <c r="A40" s="242" t="s">
        <v>325</v>
      </c>
      <c r="B40" s="243"/>
      <c r="C40" s="236" t="s">
        <v>326</v>
      </c>
      <c r="D40" s="244" t="n">
        <f aca="false">'Пр.7 Р.П. ЦС. ВР'!E368</f>
        <v>0</v>
      </c>
    </row>
    <row r="41" customFormat="false" ht="34.5" hidden="false" customHeight="true" outlineLevel="0" collapsed="false">
      <c r="A41" s="245" t="s">
        <v>327</v>
      </c>
      <c r="B41" s="246" t="s">
        <v>328</v>
      </c>
      <c r="C41" s="247"/>
      <c r="D41" s="206" t="n">
        <f aca="false">D42</f>
        <v>702.58</v>
      </c>
    </row>
    <row r="42" customFormat="false" ht="19.5" hidden="false" customHeight="true" outlineLevel="0" collapsed="false">
      <c r="A42" s="242"/>
      <c r="B42" s="243"/>
      <c r="C42" s="236" t="s">
        <v>329</v>
      </c>
      <c r="D42" s="244" t="n">
        <f aca="false">'Пр.7 Р.П. ЦС. ВР'!E374</f>
        <v>702.58</v>
      </c>
    </row>
    <row r="43" customFormat="false" ht="19.5" hidden="false" customHeight="true" outlineLevel="0" collapsed="false">
      <c r="A43" s="227"/>
      <c r="B43" s="248"/>
      <c r="C43" s="217"/>
      <c r="D43" s="218"/>
    </row>
    <row r="44" customFormat="false" ht="26.25" hidden="false" customHeight="true" outlineLevel="0" collapsed="false">
      <c r="A44" s="249" t="s">
        <v>330</v>
      </c>
      <c r="B44" s="249"/>
      <c r="C44" s="249"/>
      <c r="D44" s="250" t="n">
        <f aca="false">D14+D21+D23+D25+D28+D32+D34+D37+D39+D41</f>
        <v>103786.72</v>
      </c>
    </row>
  </sheetData>
  <mergeCells count="9">
    <mergeCell ref="B3:D3"/>
    <mergeCell ref="C4:D4"/>
    <mergeCell ref="C5:D5"/>
    <mergeCell ref="C6:D6"/>
    <mergeCell ref="A9:D9"/>
    <mergeCell ref="A12:A13"/>
    <mergeCell ref="B12:C12"/>
    <mergeCell ref="D12:D13"/>
    <mergeCell ref="A44:C44"/>
  </mergeCells>
  <printOptions headings="false" gridLines="false" gridLinesSet="true" horizontalCentered="false" verticalCentered="false"/>
  <pageMargins left="0.708333333333333" right="0" top="0.590972222222222" bottom="0.39375" header="0.315277777777778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L36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97" zoomScalePageLayoutView="120" workbookViewId="0">
      <selection pane="topLeft" activeCell="E267" activeCellId="0" sqref="E267"/>
    </sheetView>
  </sheetViews>
  <sheetFormatPr defaultRowHeight="13.8"/>
  <cols>
    <col collapsed="false" hidden="false" max="1" min="1" style="251" width="100.836734693878"/>
    <col collapsed="false" hidden="false" max="2" min="2" style="252" width="14.4438775510204"/>
    <col collapsed="false" hidden="false" max="3" min="3" style="252" width="9.17857142857143"/>
    <col collapsed="false" hidden="false" max="4" min="4" style="252" width="7.29081632653061"/>
    <col collapsed="false" hidden="false" max="5" min="5" style="253" width="17.0102040816327"/>
    <col collapsed="false" hidden="false" max="6" min="6" style="251" width="1.35204081632653"/>
    <col collapsed="false" hidden="true" max="9" min="7" style="251" width="0"/>
    <col collapsed="false" hidden="false" max="10" min="10" style="251" width="2.15816326530612"/>
    <col collapsed="false" hidden="false" max="11" min="11" style="251" width="17.1428571428571"/>
    <col collapsed="false" hidden="false" max="1025" min="12" style="251" width="8.50510204081633"/>
  </cols>
  <sheetData>
    <row r="1" customFormat="false" ht="13.8" hidden="false" customHeight="false" outlineLevel="0" collapsed="false">
      <c r="C1" s="254"/>
      <c r="D1" s="254"/>
      <c r="E1" s="255" t="s">
        <v>0</v>
      </c>
    </row>
    <row r="2" customFormat="false" ht="14.55" hidden="false" customHeight="true" outlineLevel="0" collapsed="false">
      <c r="C2" s="191"/>
      <c r="D2" s="1"/>
      <c r="E2" s="4" t="s">
        <v>1</v>
      </c>
    </row>
    <row r="3" customFormat="false" ht="14.55" hidden="false" customHeight="true" outlineLevel="0" collapsed="false">
      <c r="B3" s="5" t="s">
        <v>2</v>
      </c>
      <c r="C3" s="5"/>
      <c r="D3" s="5"/>
      <c r="E3" s="5"/>
    </row>
    <row r="4" customFormat="false" ht="14.55" hidden="false" customHeight="true" outlineLevel="0" collapsed="false">
      <c r="B4" s="5" t="s">
        <v>3</v>
      </c>
      <c r="C4" s="5"/>
      <c r="D4" s="5"/>
      <c r="E4" s="5"/>
    </row>
    <row r="5" customFormat="false" ht="14.55" hidden="false" customHeight="true" outlineLevel="0" collapsed="false">
      <c r="C5" s="191"/>
      <c r="D5" s="5" t="s">
        <v>4</v>
      </c>
      <c r="E5" s="5"/>
    </row>
    <row r="6" s="191" customFormat="true" ht="13.8" hidden="false" customHeight="false" outlineLevel="0" collapsed="false">
      <c r="A6" s="256"/>
      <c r="B6" s="49"/>
      <c r="D6" s="5" t="s">
        <v>5</v>
      </c>
      <c r="E6" s="5"/>
      <c r="F6" s="256"/>
      <c r="G6" s="256"/>
      <c r="H6" s="256"/>
      <c r="I6" s="256"/>
      <c r="J6" s="256"/>
      <c r="K6" s="256"/>
      <c r="L6" s="256"/>
    </row>
    <row r="7" customFormat="false" ht="15.6" hidden="false" customHeight="false" outlineLevel="0" collapsed="false">
      <c r="C7" s="254"/>
      <c r="D7" s="254"/>
      <c r="E7" s="257" t="s">
        <v>331</v>
      </c>
    </row>
    <row r="8" customFormat="false" ht="13.8" hidden="false" customHeight="false" outlineLevel="0" collapsed="false">
      <c r="E8" s="258"/>
    </row>
    <row r="9" customFormat="false" ht="59.55" hidden="false" customHeight="true" outlineLevel="0" collapsed="false">
      <c r="A9" s="259" t="s">
        <v>332</v>
      </c>
      <c r="B9" s="259"/>
      <c r="C9" s="259"/>
      <c r="D9" s="259"/>
      <c r="E9" s="259"/>
    </row>
    <row r="12" s="263" customFormat="true" ht="26.4" hidden="false" customHeight="false" outlineLevel="0" collapsed="false">
      <c r="A12" s="260" t="s">
        <v>333</v>
      </c>
      <c r="B12" s="261" t="s">
        <v>334</v>
      </c>
      <c r="C12" s="261" t="s">
        <v>335</v>
      </c>
      <c r="D12" s="260" t="s">
        <v>336</v>
      </c>
      <c r="E12" s="262" t="s">
        <v>337</v>
      </c>
      <c r="J12" s="264"/>
      <c r="K12" s="265"/>
    </row>
    <row r="13" s="268" customFormat="true" ht="40.5" hidden="false" customHeight="true" outlineLevel="0" collapsed="false">
      <c r="A13" s="266" t="s">
        <v>338</v>
      </c>
      <c r="B13" s="261" t="s">
        <v>339</v>
      </c>
      <c r="C13" s="261"/>
      <c r="D13" s="261"/>
      <c r="E13" s="262" t="n">
        <f aca="false">E14+E34+E43</f>
        <v>1716</v>
      </c>
      <c r="F13" s="267"/>
      <c r="J13" s="264"/>
      <c r="K13" s="269"/>
    </row>
    <row r="14" s="271" customFormat="true" ht="26.4" hidden="false" customHeight="false" outlineLevel="0" collapsed="false">
      <c r="A14" s="270" t="s">
        <v>340</v>
      </c>
      <c r="B14" s="261" t="s">
        <v>341</v>
      </c>
      <c r="C14" s="261"/>
      <c r="D14" s="261"/>
      <c r="E14" s="262" t="n">
        <f aca="false">E15+E22+E26+E30</f>
        <v>886</v>
      </c>
      <c r="J14" s="264"/>
    </row>
    <row r="15" customFormat="false" ht="25.5" hidden="false" customHeight="true" outlineLevel="0" collapsed="false">
      <c r="A15" s="270" t="s">
        <v>342</v>
      </c>
      <c r="B15" s="272" t="s">
        <v>343</v>
      </c>
      <c r="C15" s="261"/>
      <c r="D15" s="261"/>
      <c r="E15" s="262" t="n">
        <f aca="false">E16+E19</f>
        <v>500</v>
      </c>
      <c r="J15" s="273"/>
    </row>
    <row r="16" s="278" customFormat="true" ht="16.5" hidden="false" customHeight="true" outlineLevel="0" collapsed="false">
      <c r="A16" s="274" t="s">
        <v>344</v>
      </c>
      <c r="B16" s="275" t="s">
        <v>345</v>
      </c>
      <c r="C16" s="275"/>
      <c r="D16" s="276"/>
      <c r="E16" s="277" t="n">
        <f aca="false">E17</f>
        <v>250</v>
      </c>
    </row>
    <row r="17" s="278" customFormat="true" ht="15.75" hidden="false" customHeight="true" outlineLevel="0" collapsed="false">
      <c r="A17" s="279" t="s">
        <v>346</v>
      </c>
      <c r="B17" s="275" t="s">
        <v>345</v>
      </c>
      <c r="C17" s="280" t="s">
        <v>347</v>
      </c>
      <c r="D17" s="276"/>
      <c r="E17" s="277" t="n">
        <f aca="false">E18</f>
        <v>250</v>
      </c>
    </row>
    <row r="18" s="278" customFormat="true" ht="15.75" hidden="false" customHeight="true" outlineLevel="0" collapsed="false">
      <c r="A18" s="281" t="s">
        <v>307</v>
      </c>
      <c r="B18" s="275" t="s">
        <v>345</v>
      </c>
      <c r="C18" s="280" t="s">
        <v>347</v>
      </c>
      <c r="D18" s="276" t="s">
        <v>308</v>
      </c>
      <c r="E18" s="277" t="n">
        <f aca="false">'Пр.7 Р.П. ЦС. ВР'!E263</f>
        <v>250</v>
      </c>
    </row>
    <row r="19" s="278" customFormat="true" ht="15.75" hidden="false" customHeight="true" outlineLevel="0" collapsed="false">
      <c r="A19" s="274" t="s">
        <v>344</v>
      </c>
      <c r="B19" s="275" t="s">
        <v>348</v>
      </c>
      <c r="C19" s="275"/>
      <c r="D19" s="276"/>
      <c r="E19" s="277" t="n">
        <f aca="false">E20</f>
        <v>250</v>
      </c>
    </row>
    <row r="20" s="278" customFormat="true" ht="15" hidden="false" customHeight="true" outlineLevel="0" collapsed="false">
      <c r="A20" s="279" t="s">
        <v>346</v>
      </c>
      <c r="B20" s="275" t="s">
        <v>348</v>
      </c>
      <c r="C20" s="280" t="s">
        <v>347</v>
      </c>
      <c r="D20" s="276"/>
      <c r="E20" s="277" t="n">
        <f aca="false">E21</f>
        <v>250</v>
      </c>
    </row>
    <row r="21" s="278" customFormat="true" ht="15" hidden="false" customHeight="true" outlineLevel="0" collapsed="false">
      <c r="A21" s="281" t="s">
        <v>307</v>
      </c>
      <c r="B21" s="275" t="s">
        <v>348</v>
      </c>
      <c r="C21" s="280" t="s">
        <v>347</v>
      </c>
      <c r="D21" s="276" t="s">
        <v>308</v>
      </c>
      <c r="E21" s="277" t="n">
        <f aca="false">'Пр.7 Р.П. ЦС. ВР'!E265</f>
        <v>250</v>
      </c>
    </row>
    <row r="22" s="278" customFormat="true" ht="24" hidden="false" customHeight="true" outlineLevel="0" collapsed="false">
      <c r="A22" s="266" t="s">
        <v>349</v>
      </c>
      <c r="B22" s="261" t="s">
        <v>350</v>
      </c>
      <c r="C22" s="280"/>
      <c r="D22" s="276"/>
      <c r="E22" s="262" t="n">
        <f aca="false">E23</f>
        <v>173</v>
      </c>
    </row>
    <row r="23" s="278" customFormat="true" ht="26.55" hidden="false" customHeight="true" outlineLevel="0" collapsed="false">
      <c r="A23" s="282" t="s">
        <v>351</v>
      </c>
      <c r="B23" s="275" t="s">
        <v>352</v>
      </c>
      <c r="C23" s="280"/>
      <c r="D23" s="276"/>
      <c r="E23" s="277" t="n">
        <f aca="false">E24</f>
        <v>173</v>
      </c>
    </row>
    <row r="24" s="278" customFormat="true" ht="15" hidden="false" customHeight="true" outlineLevel="0" collapsed="false">
      <c r="A24" s="279" t="s">
        <v>346</v>
      </c>
      <c r="B24" s="275" t="s">
        <v>352</v>
      </c>
      <c r="C24" s="280" t="s">
        <v>347</v>
      </c>
      <c r="D24" s="276"/>
      <c r="E24" s="277" t="n">
        <f aca="false">E25</f>
        <v>173</v>
      </c>
    </row>
    <row r="25" s="278" customFormat="true" ht="15" hidden="false" customHeight="true" outlineLevel="0" collapsed="false">
      <c r="A25" s="281" t="s">
        <v>307</v>
      </c>
      <c r="B25" s="275" t="s">
        <v>352</v>
      </c>
      <c r="C25" s="280" t="s">
        <v>347</v>
      </c>
      <c r="D25" s="276" t="s">
        <v>308</v>
      </c>
      <c r="E25" s="277" t="n">
        <f aca="false">'Пр.7 Р.П. ЦС. ВР'!E269</f>
        <v>173</v>
      </c>
    </row>
    <row r="26" s="278" customFormat="true" ht="16.95" hidden="false" customHeight="true" outlineLevel="0" collapsed="false">
      <c r="A26" s="266" t="s">
        <v>353</v>
      </c>
      <c r="B26" s="261" t="s">
        <v>343</v>
      </c>
      <c r="C26" s="280"/>
      <c r="D26" s="276"/>
      <c r="E26" s="262" t="n">
        <f aca="false">E27</f>
        <v>163</v>
      </c>
    </row>
    <row r="27" s="278" customFormat="true" ht="16.05" hidden="false" customHeight="true" outlineLevel="0" collapsed="false">
      <c r="A27" s="283" t="s">
        <v>354</v>
      </c>
      <c r="B27" s="275" t="s">
        <v>355</v>
      </c>
      <c r="C27" s="280"/>
      <c r="D27" s="276"/>
      <c r="E27" s="277" t="n">
        <f aca="false">E28</f>
        <v>163</v>
      </c>
    </row>
    <row r="28" s="278" customFormat="true" ht="16.95" hidden="false" customHeight="true" outlineLevel="0" collapsed="false">
      <c r="A28" s="279" t="s">
        <v>346</v>
      </c>
      <c r="B28" s="275" t="s">
        <v>355</v>
      </c>
      <c r="C28" s="280" t="s">
        <v>347</v>
      </c>
      <c r="D28" s="276"/>
      <c r="E28" s="277" t="n">
        <f aca="false">E29</f>
        <v>163</v>
      </c>
    </row>
    <row r="29" s="278" customFormat="true" ht="15.45" hidden="false" customHeight="true" outlineLevel="0" collapsed="false">
      <c r="A29" s="281" t="s">
        <v>305</v>
      </c>
      <c r="B29" s="275" t="s">
        <v>355</v>
      </c>
      <c r="C29" s="280" t="s">
        <v>347</v>
      </c>
      <c r="D29" s="276" t="s">
        <v>306</v>
      </c>
      <c r="E29" s="277" t="n">
        <f aca="false">'Пр.7 Р.П. ЦС. ВР'!E206</f>
        <v>163</v>
      </c>
    </row>
    <row r="30" s="278" customFormat="true" ht="15.45" hidden="false" customHeight="true" outlineLevel="0" collapsed="false">
      <c r="A30" s="284" t="s">
        <v>356</v>
      </c>
      <c r="B30" s="261" t="s">
        <v>357</v>
      </c>
      <c r="C30" s="285"/>
      <c r="D30" s="276"/>
      <c r="E30" s="262" t="n">
        <f aca="false">E31</f>
        <v>50</v>
      </c>
    </row>
    <row r="31" s="278" customFormat="true" ht="15.45" hidden="false" customHeight="true" outlineLevel="0" collapsed="false">
      <c r="A31" s="282" t="s">
        <v>358</v>
      </c>
      <c r="B31" s="275" t="s">
        <v>359</v>
      </c>
      <c r="C31" s="285"/>
      <c r="D31" s="276"/>
      <c r="E31" s="277" t="n">
        <f aca="false">E32</f>
        <v>50</v>
      </c>
    </row>
    <row r="32" s="278" customFormat="true" ht="15.45" hidden="false" customHeight="true" outlineLevel="0" collapsed="false">
      <c r="A32" s="279" t="s">
        <v>346</v>
      </c>
      <c r="B32" s="275" t="s">
        <v>359</v>
      </c>
      <c r="C32" s="285" t="n">
        <v>240</v>
      </c>
      <c r="D32" s="276"/>
      <c r="E32" s="277" t="n">
        <f aca="false">E33</f>
        <v>50</v>
      </c>
    </row>
    <row r="33" s="278" customFormat="true" ht="15.45" hidden="false" customHeight="true" outlineLevel="0" collapsed="false">
      <c r="A33" s="281" t="s">
        <v>307</v>
      </c>
      <c r="B33" s="275" t="s">
        <v>359</v>
      </c>
      <c r="C33" s="280" t="s">
        <v>347</v>
      </c>
      <c r="D33" s="276" t="s">
        <v>308</v>
      </c>
      <c r="E33" s="277" t="n">
        <f aca="false">'Пр.7 Р.П. ЦС. ВР'!E272</f>
        <v>50</v>
      </c>
    </row>
    <row r="34" customFormat="false" ht="18.45" hidden="false" customHeight="true" outlineLevel="0" collapsed="false">
      <c r="A34" s="270" t="s">
        <v>360</v>
      </c>
      <c r="B34" s="286" t="s">
        <v>361</v>
      </c>
      <c r="C34" s="286"/>
      <c r="D34" s="287"/>
      <c r="E34" s="288" t="n">
        <f aca="false">E35+E39</f>
        <v>280</v>
      </c>
    </row>
    <row r="35" customFormat="false" ht="14.55" hidden="false" customHeight="true" outlineLevel="0" collapsed="false">
      <c r="A35" s="266" t="s">
        <v>362</v>
      </c>
      <c r="B35" s="261" t="s">
        <v>363</v>
      </c>
      <c r="C35" s="289"/>
      <c r="D35" s="290"/>
      <c r="E35" s="288" t="n">
        <f aca="false">E36</f>
        <v>200</v>
      </c>
    </row>
    <row r="36" customFormat="false" ht="18.45" hidden="false" customHeight="true" outlineLevel="0" collapsed="false">
      <c r="A36" s="291" t="s">
        <v>364</v>
      </c>
      <c r="B36" s="275" t="s">
        <v>365</v>
      </c>
      <c r="C36" s="289"/>
      <c r="D36" s="290"/>
      <c r="E36" s="292" t="n">
        <f aca="false">E37</f>
        <v>200</v>
      </c>
    </row>
    <row r="37" customFormat="false" ht="16.5" hidden="false" customHeight="true" outlineLevel="0" collapsed="false">
      <c r="A37" s="283" t="s">
        <v>366</v>
      </c>
      <c r="B37" s="275" t="s">
        <v>365</v>
      </c>
      <c r="C37" s="293" t="s">
        <v>347</v>
      </c>
      <c r="D37" s="290"/>
      <c r="E37" s="292" t="n">
        <f aca="false">E38</f>
        <v>200</v>
      </c>
    </row>
    <row r="38" customFormat="false" ht="16.95" hidden="false" customHeight="true" outlineLevel="0" collapsed="false">
      <c r="A38" s="294" t="s">
        <v>305</v>
      </c>
      <c r="B38" s="275" t="s">
        <v>365</v>
      </c>
      <c r="C38" s="293" t="s">
        <v>347</v>
      </c>
      <c r="D38" s="290" t="s">
        <v>306</v>
      </c>
      <c r="E38" s="292" t="n">
        <f aca="false">'Пр.7 Р.П. ЦС. ВР'!E210</f>
        <v>200</v>
      </c>
    </row>
    <row r="39" customFormat="false" ht="16.95" hidden="false" customHeight="true" outlineLevel="0" collapsed="false">
      <c r="A39" s="266" t="s">
        <v>367</v>
      </c>
      <c r="B39" s="261" t="s">
        <v>368</v>
      </c>
      <c r="C39" s="289"/>
      <c r="D39" s="290"/>
      <c r="E39" s="288" t="n">
        <f aca="false">E40</f>
        <v>80</v>
      </c>
    </row>
    <row r="40" customFormat="false" ht="16.5" hidden="false" customHeight="true" outlineLevel="0" collapsed="false">
      <c r="A40" s="283" t="s">
        <v>369</v>
      </c>
      <c r="B40" s="275" t="s">
        <v>370</v>
      </c>
      <c r="C40" s="293"/>
      <c r="D40" s="290"/>
      <c r="E40" s="292" t="n">
        <f aca="false">E41</f>
        <v>80</v>
      </c>
    </row>
    <row r="41" s="263" customFormat="true" ht="15" hidden="false" customHeight="true" outlineLevel="0" collapsed="false">
      <c r="A41" s="283" t="s">
        <v>366</v>
      </c>
      <c r="B41" s="275" t="s">
        <v>370</v>
      </c>
      <c r="C41" s="289" t="s">
        <v>347</v>
      </c>
      <c r="D41" s="287"/>
      <c r="E41" s="292" t="n">
        <f aca="false">E42</f>
        <v>80</v>
      </c>
    </row>
    <row r="42" s="278" customFormat="true" ht="14.55" hidden="false" customHeight="true" outlineLevel="0" collapsed="false">
      <c r="A42" s="294" t="s">
        <v>305</v>
      </c>
      <c r="B42" s="275" t="s">
        <v>370</v>
      </c>
      <c r="C42" s="289" t="s">
        <v>347</v>
      </c>
      <c r="D42" s="290" t="s">
        <v>306</v>
      </c>
      <c r="E42" s="292" t="n">
        <f aca="false">'Пр.7 Р.П. ЦС. ВР'!E213</f>
        <v>80</v>
      </c>
    </row>
    <row r="43" s="263" customFormat="true" ht="25.95" hidden="false" customHeight="true" outlineLevel="0" collapsed="false">
      <c r="A43" s="270" t="s">
        <v>371</v>
      </c>
      <c r="B43" s="261" t="s">
        <v>372</v>
      </c>
      <c r="C43" s="261"/>
      <c r="D43" s="260"/>
      <c r="E43" s="262" t="n">
        <f aca="false">E44+E48+E52+E56</f>
        <v>550</v>
      </c>
    </row>
    <row r="44" s="263" customFormat="true" ht="16.05" hidden="false" customHeight="true" outlineLevel="0" collapsed="false">
      <c r="A44" s="270" t="s">
        <v>373</v>
      </c>
      <c r="B44" s="261" t="s">
        <v>374</v>
      </c>
      <c r="C44" s="261"/>
      <c r="D44" s="260"/>
      <c r="E44" s="262" t="n">
        <f aca="false">E45</f>
        <v>60</v>
      </c>
    </row>
    <row r="45" customFormat="false" ht="18" hidden="false" customHeight="true" outlineLevel="0" collapsed="false">
      <c r="A45" s="279" t="s">
        <v>375</v>
      </c>
      <c r="B45" s="275" t="s">
        <v>376</v>
      </c>
      <c r="C45" s="261"/>
      <c r="D45" s="260"/>
      <c r="E45" s="277" t="n">
        <f aca="false">E46</f>
        <v>60</v>
      </c>
    </row>
    <row r="46" s="278" customFormat="true" ht="18.45" hidden="false" customHeight="true" outlineLevel="0" collapsed="false">
      <c r="A46" s="279" t="s">
        <v>346</v>
      </c>
      <c r="B46" s="275" t="s">
        <v>376</v>
      </c>
      <c r="C46" s="275" t="s">
        <v>347</v>
      </c>
      <c r="D46" s="276"/>
      <c r="E46" s="277" t="n">
        <f aca="false">E47</f>
        <v>60</v>
      </c>
    </row>
    <row r="47" customFormat="false" ht="15.45" hidden="false" customHeight="true" outlineLevel="0" collapsed="false">
      <c r="A47" s="281" t="s">
        <v>305</v>
      </c>
      <c r="B47" s="275" t="s">
        <v>376</v>
      </c>
      <c r="C47" s="280" t="s">
        <v>347</v>
      </c>
      <c r="D47" s="276" t="s">
        <v>306</v>
      </c>
      <c r="E47" s="277" t="n">
        <f aca="false">'Пр.7 Р.П. ЦС. ВР'!E217</f>
        <v>60</v>
      </c>
    </row>
    <row r="48" customFormat="false" ht="24.45" hidden="false" customHeight="true" outlineLevel="0" collapsed="false">
      <c r="A48" s="270" t="s">
        <v>377</v>
      </c>
      <c r="B48" s="261" t="s">
        <v>378</v>
      </c>
      <c r="C48" s="280"/>
      <c r="D48" s="276"/>
      <c r="E48" s="262" t="n">
        <f aca="false">E49</f>
        <v>100</v>
      </c>
    </row>
    <row r="49" customFormat="false" ht="22.95" hidden="false" customHeight="true" outlineLevel="0" collapsed="false">
      <c r="A49" s="279" t="s">
        <v>379</v>
      </c>
      <c r="B49" s="275" t="s">
        <v>380</v>
      </c>
      <c r="C49" s="280"/>
      <c r="D49" s="276"/>
      <c r="E49" s="277" t="n">
        <f aca="false">E50</f>
        <v>100</v>
      </c>
    </row>
    <row r="50" customFormat="false" ht="18.45" hidden="false" customHeight="true" outlineLevel="0" collapsed="false">
      <c r="A50" s="279" t="s">
        <v>346</v>
      </c>
      <c r="B50" s="275" t="s">
        <v>380</v>
      </c>
      <c r="C50" s="280" t="s">
        <v>347</v>
      </c>
      <c r="D50" s="276"/>
      <c r="E50" s="277" t="n">
        <f aca="false">E51</f>
        <v>100</v>
      </c>
    </row>
    <row r="51" customFormat="false" ht="15.45" hidden="false" customHeight="true" outlineLevel="0" collapsed="false">
      <c r="A51" s="281" t="s">
        <v>305</v>
      </c>
      <c r="B51" s="275" t="s">
        <v>380</v>
      </c>
      <c r="C51" s="280" t="s">
        <v>347</v>
      </c>
      <c r="D51" s="276" t="s">
        <v>306</v>
      </c>
      <c r="E51" s="277" t="n">
        <f aca="false">'Пр.7 Р.П. ЦС. ВР'!E220</f>
        <v>100</v>
      </c>
    </row>
    <row r="52" s="263" customFormat="true" ht="13.95" hidden="false" customHeight="true" outlineLevel="0" collapsed="false">
      <c r="A52" s="270" t="s">
        <v>381</v>
      </c>
      <c r="B52" s="261" t="s">
        <v>382</v>
      </c>
      <c r="C52" s="261"/>
      <c r="D52" s="260"/>
      <c r="E52" s="262" t="n">
        <f aca="false">E53</f>
        <v>100</v>
      </c>
    </row>
    <row r="53" s="278" customFormat="true" ht="16.05" hidden="false" customHeight="true" outlineLevel="0" collapsed="false">
      <c r="A53" s="274" t="s">
        <v>383</v>
      </c>
      <c r="B53" s="275" t="s">
        <v>384</v>
      </c>
      <c r="C53" s="275"/>
      <c r="D53" s="276"/>
      <c r="E53" s="277" t="n">
        <f aca="false">E54</f>
        <v>100</v>
      </c>
    </row>
    <row r="54" s="278" customFormat="true" ht="17.55" hidden="false" customHeight="true" outlineLevel="0" collapsed="false">
      <c r="A54" s="279" t="s">
        <v>346</v>
      </c>
      <c r="B54" s="275" t="s">
        <v>384</v>
      </c>
      <c r="C54" s="275" t="s">
        <v>347</v>
      </c>
      <c r="D54" s="276"/>
      <c r="E54" s="277" t="n">
        <f aca="false">E55</f>
        <v>100</v>
      </c>
    </row>
    <row r="55" s="278" customFormat="true" ht="15" hidden="false" customHeight="true" outlineLevel="0" collapsed="false">
      <c r="A55" s="281" t="s">
        <v>305</v>
      </c>
      <c r="B55" s="275" t="s">
        <v>384</v>
      </c>
      <c r="C55" s="275" t="s">
        <v>347</v>
      </c>
      <c r="D55" s="276" t="s">
        <v>306</v>
      </c>
      <c r="E55" s="277" t="n">
        <f aca="false">'Пр.7 Р.П. ЦС. ВР'!E223</f>
        <v>100</v>
      </c>
    </row>
    <row r="56" customFormat="false" ht="15" hidden="false" customHeight="true" outlineLevel="0" collapsed="false">
      <c r="A56" s="270" t="s">
        <v>385</v>
      </c>
      <c r="B56" s="261" t="s">
        <v>386</v>
      </c>
      <c r="C56" s="275"/>
      <c r="D56" s="276"/>
      <c r="E56" s="262" t="n">
        <f aca="false">E57</f>
        <v>290</v>
      </c>
    </row>
    <row r="57" customFormat="false" ht="16.95" hidden="false" customHeight="true" outlineLevel="0" collapsed="false">
      <c r="A57" s="274" t="s">
        <v>387</v>
      </c>
      <c r="B57" s="275" t="s">
        <v>388</v>
      </c>
      <c r="C57" s="280"/>
      <c r="D57" s="276"/>
      <c r="E57" s="277" t="n">
        <f aca="false">E58</f>
        <v>290</v>
      </c>
    </row>
    <row r="58" customFormat="false" ht="15" hidden="false" customHeight="true" outlineLevel="0" collapsed="false">
      <c r="A58" s="279" t="s">
        <v>346</v>
      </c>
      <c r="B58" s="275" t="s">
        <v>388</v>
      </c>
      <c r="C58" s="280" t="s">
        <v>347</v>
      </c>
      <c r="D58" s="276"/>
      <c r="E58" s="277" t="n">
        <f aca="false">E59</f>
        <v>290</v>
      </c>
    </row>
    <row r="59" customFormat="false" ht="16.05" hidden="false" customHeight="true" outlineLevel="0" collapsed="false">
      <c r="A59" s="281" t="s">
        <v>305</v>
      </c>
      <c r="B59" s="275" t="s">
        <v>388</v>
      </c>
      <c r="C59" s="280" t="s">
        <v>347</v>
      </c>
      <c r="D59" s="276" t="s">
        <v>306</v>
      </c>
      <c r="E59" s="277" t="n">
        <f aca="false">'Пр.7 Р.П. ЦС. ВР'!E226</f>
        <v>290</v>
      </c>
    </row>
    <row r="60" customFormat="false" ht="0.45" hidden="false" customHeight="true" outlineLevel="0" collapsed="false">
      <c r="A60" s="295"/>
      <c r="B60" s="289"/>
      <c r="C60" s="293"/>
      <c r="D60" s="290"/>
      <c r="E60" s="292"/>
    </row>
    <row r="61" customFormat="false" ht="15.45" hidden="true" customHeight="true" outlineLevel="0" collapsed="false">
      <c r="A61" s="296"/>
      <c r="B61" s="289"/>
      <c r="C61" s="293"/>
      <c r="D61" s="290"/>
      <c r="E61" s="292"/>
    </row>
    <row r="62" customFormat="false" ht="15.45" hidden="true" customHeight="true" outlineLevel="0" collapsed="false">
      <c r="A62" s="294"/>
      <c r="B62" s="289"/>
      <c r="C62" s="293"/>
      <c r="D62" s="290"/>
      <c r="E62" s="292"/>
    </row>
    <row r="63" customFormat="false" ht="28.95" hidden="false" customHeight="true" outlineLevel="0" collapsed="false">
      <c r="A63" s="297" t="s">
        <v>389</v>
      </c>
      <c r="B63" s="298" t="s">
        <v>390</v>
      </c>
      <c r="C63" s="261"/>
      <c r="D63" s="260"/>
      <c r="E63" s="262" t="n">
        <f aca="false">E64+E78+E104</f>
        <v>3471.55</v>
      </c>
    </row>
    <row r="64" s="299" customFormat="true" ht="38.25" hidden="false" customHeight="true" outlineLevel="0" collapsed="false">
      <c r="A64" s="270" t="s">
        <v>391</v>
      </c>
      <c r="B64" s="298" t="s">
        <v>392</v>
      </c>
      <c r="C64" s="261"/>
      <c r="D64" s="260"/>
      <c r="E64" s="262" t="n">
        <f aca="false">E65</f>
        <v>260</v>
      </c>
    </row>
    <row r="65" s="299" customFormat="true" ht="25.5" hidden="false" customHeight="true" outlineLevel="0" collapsed="false">
      <c r="A65" s="270" t="s">
        <v>393</v>
      </c>
      <c r="B65" s="300" t="s">
        <v>394</v>
      </c>
      <c r="C65" s="261"/>
      <c r="D65" s="260"/>
      <c r="E65" s="262" t="n">
        <f aca="false">E66+E69+E72+E75</f>
        <v>260</v>
      </c>
    </row>
    <row r="66" customFormat="false" ht="24.45" hidden="true" customHeight="true" outlineLevel="0" collapsed="false">
      <c r="A66" s="301" t="s">
        <v>395</v>
      </c>
      <c r="B66" s="275" t="s">
        <v>396</v>
      </c>
      <c r="C66" s="275"/>
      <c r="D66" s="276"/>
      <c r="E66" s="277" t="n">
        <f aca="false">E67</f>
        <v>0</v>
      </c>
    </row>
    <row r="67" customFormat="false" ht="16.5" hidden="true" customHeight="true" outlineLevel="0" collapsed="false">
      <c r="A67" s="302" t="s">
        <v>397</v>
      </c>
      <c r="B67" s="275" t="s">
        <v>396</v>
      </c>
      <c r="C67" s="275" t="s">
        <v>398</v>
      </c>
      <c r="D67" s="276"/>
      <c r="E67" s="277" t="n">
        <f aca="false">E68</f>
        <v>0</v>
      </c>
    </row>
    <row r="68" customFormat="false" ht="14.55" hidden="true" customHeight="true" outlineLevel="0" collapsed="false">
      <c r="A68" s="303" t="s">
        <v>317</v>
      </c>
      <c r="B68" s="275" t="s">
        <v>396</v>
      </c>
      <c r="C68" s="275" t="s">
        <v>398</v>
      </c>
      <c r="D68" s="276" t="s">
        <v>318</v>
      </c>
      <c r="E68" s="277" t="n">
        <f aca="false">'Пр.7 Р.П. ЦС. ВР'!E346</f>
        <v>0</v>
      </c>
    </row>
    <row r="69" s="278" customFormat="true" ht="27.75" hidden="false" customHeight="true" outlineLevel="0" collapsed="false">
      <c r="A69" s="301" t="s">
        <v>399</v>
      </c>
      <c r="B69" s="275" t="s">
        <v>400</v>
      </c>
      <c r="C69" s="289"/>
      <c r="D69" s="290"/>
      <c r="E69" s="292" t="n">
        <f aca="false">E70</f>
        <v>130</v>
      </c>
    </row>
    <row r="70" s="278" customFormat="true" ht="18" hidden="false" customHeight="true" outlineLevel="0" collapsed="false">
      <c r="A70" s="302" t="s">
        <v>397</v>
      </c>
      <c r="B70" s="275" t="s">
        <v>400</v>
      </c>
      <c r="C70" s="293" t="s">
        <v>398</v>
      </c>
      <c r="D70" s="290"/>
      <c r="E70" s="292" t="n">
        <f aca="false">E71</f>
        <v>130</v>
      </c>
    </row>
    <row r="71" s="278" customFormat="true" ht="15.45" hidden="false" customHeight="true" outlineLevel="0" collapsed="false">
      <c r="A71" s="303" t="s">
        <v>317</v>
      </c>
      <c r="B71" s="275" t="s">
        <v>400</v>
      </c>
      <c r="C71" s="293" t="s">
        <v>398</v>
      </c>
      <c r="D71" s="290" t="s">
        <v>318</v>
      </c>
      <c r="E71" s="292" t="n">
        <f aca="false">'Пр.7 Р.П. ЦС. ВР'!E348</f>
        <v>130</v>
      </c>
    </row>
    <row r="72" s="278" customFormat="true" ht="27.45" hidden="true" customHeight="true" outlineLevel="0" collapsed="false">
      <c r="A72" s="301" t="s">
        <v>401</v>
      </c>
      <c r="B72" s="275" t="s">
        <v>402</v>
      </c>
      <c r="C72" s="293"/>
      <c r="D72" s="290"/>
      <c r="E72" s="292" t="n">
        <f aca="false">E73</f>
        <v>0</v>
      </c>
    </row>
    <row r="73" customFormat="false" ht="16.95" hidden="true" customHeight="true" outlineLevel="0" collapsed="false">
      <c r="A73" s="302" t="s">
        <v>397</v>
      </c>
      <c r="B73" s="275" t="s">
        <v>402</v>
      </c>
      <c r="C73" s="289" t="s">
        <v>398</v>
      </c>
      <c r="D73" s="290"/>
      <c r="E73" s="292" t="n">
        <f aca="false">E74</f>
        <v>0</v>
      </c>
    </row>
    <row r="74" customFormat="false" ht="16.95" hidden="true" customHeight="true" outlineLevel="0" collapsed="false">
      <c r="A74" s="303" t="s">
        <v>317</v>
      </c>
      <c r="B74" s="275" t="s">
        <v>402</v>
      </c>
      <c r="C74" s="289" t="s">
        <v>398</v>
      </c>
      <c r="D74" s="290" t="s">
        <v>318</v>
      </c>
      <c r="E74" s="292" t="n">
        <f aca="false">'Пр.7 Р.П. ЦС. ВР'!E350</f>
        <v>0</v>
      </c>
    </row>
    <row r="75" s="299" customFormat="true" ht="27.45" hidden="false" customHeight="true" outlineLevel="0" collapsed="false">
      <c r="A75" s="301" t="s">
        <v>403</v>
      </c>
      <c r="B75" s="275" t="s">
        <v>404</v>
      </c>
      <c r="C75" s="289"/>
      <c r="D75" s="287"/>
      <c r="E75" s="292" t="n">
        <f aca="false">E76</f>
        <v>130</v>
      </c>
    </row>
    <row r="76" s="278" customFormat="true" ht="15.75" hidden="false" customHeight="true" outlineLevel="0" collapsed="false">
      <c r="A76" s="302" t="s">
        <v>397</v>
      </c>
      <c r="B76" s="275" t="s">
        <v>404</v>
      </c>
      <c r="C76" s="293" t="s">
        <v>398</v>
      </c>
      <c r="D76" s="290"/>
      <c r="E76" s="292" t="n">
        <f aca="false">E77</f>
        <v>130</v>
      </c>
    </row>
    <row r="77" customFormat="false" ht="15" hidden="false" customHeight="true" outlineLevel="0" collapsed="false">
      <c r="A77" s="303" t="s">
        <v>317</v>
      </c>
      <c r="B77" s="275" t="s">
        <v>404</v>
      </c>
      <c r="C77" s="289" t="s">
        <v>398</v>
      </c>
      <c r="D77" s="290" t="s">
        <v>318</v>
      </c>
      <c r="E77" s="292" t="n">
        <f aca="false">'Пр.7 Р.П. ЦС. ВР'!E352</f>
        <v>130</v>
      </c>
    </row>
    <row r="78" customFormat="false" ht="25.05" hidden="false" customHeight="true" outlineLevel="0" collapsed="false">
      <c r="A78" s="304" t="s">
        <v>405</v>
      </c>
      <c r="B78" s="298" t="s">
        <v>406</v>
      </c>
      <c r="C78" s="286"/>
      <c r="D78" s="287"/>
      <c r="E78" s="288" t="n">
        <f aca="false">E79+E97</f>
        <v>1811.55</v>
      </c>
    </row>
    <row r="79" customFormat="false" ht="24.45" hidden="false" customHeight="true" outlineLevel="0" collapsed="false">
      <c r="A79" s="270" t="s">
        <v>407</v>
      </c>
      <c r="B79" s="298" t="s">
        <v>408</v>
      </c>
      <c r="C79" s="305"/>
      <c r="D79" s="287"/>
      <c r="E79" s="288" t="n">
        <f aca="false">E82+E85+E88+E91+E94+E96</f>
        <v>1705.79</v>
      </c>
    </row>
    <row r="80" s="299" customFormat="true" ht="53.25" hidden="false" customHeight="true" outlineLevel="0" collapsed="false">
      <c r="A80" s="306" t="s">
        <v>409</v>
      </c>
      <c r="B80" s="307" t="s">
        <v>410</v>
      </c>
      <c r="C80" s="289"/>
      <c r="D80" s="290"/>
      <c r="E80" s="292" t="n">
        <f aca="false">E81</f>
        <v>0</v>
      </c>
    </row>
    <row r="81" customFormat="false" ht="14.25" hidden="false" customHeight="true" outlineLevel="0" collapsed="false">
      <c r="A81" s="306" t="s">
        <v>411</v>
      </c>
      <c r="B81" s="307" t="s">
        <v>410</v>
      </c>
      <c r="C81" s="289" t="s">
        <v>412</v>
      </c>
      <c r="D81" s="290"/>
      <c r="E81" s="292" t="n">
        <f aca="false">E82</f>
        <v>0</v>
      </c>
    </row>
    <row r="82" s="299" customFormat="true" ht="15" hidden="false" customHeight="true" outlineLevel="0" collapsed="false">
      <c r="A82" s="281" t="s">
        <v>303</v>
      </c>
      <c r="B82" s="307" t="s">
        <v>410</v>
      </c>
      <c r="C82" s="289" t="s">
        <v>412</v>
      </c>
      <c r="D82" s="290" t="s">
        <v>304</v>
      </c>
      <c r="E82" s="292" t="n">
        <f aca="false">'Пр.7 Р.П. ЦС. ВР'!E167</f>
        <v>0</v>
      </c>
    </row>
    <row r="83" s="278" customFormat="true" ht="54.75" hidden="false" customHeight="true" outlineLevel="0" collapsed="false">
      <c r="A83" s="306" t="s">
        <v>413</v>
      </c>
      <c r="B83" s="307" t="s">
        <v>414</v>
      </c>
      <c r="C83" s="293"/>
      <c r="D83" s="290"/>
      <c r="E83" s="292" t="n">
        <f aca="false">E84</f>
        <v>0</v>
      </c>
    </row>
    <row r="84" customFormat="false" ht="15.75" hidden="false" customHeight="true" outlineLevel="0" collapsed="false">
      <c r="A84" s="306" t="s">
        <v>411</v>
      </c>
      <c r="B84" s="307" t="s">
        <v>414</v>
      </c>
      <c r="C84" s="289" t="s">
        <v>412</v>
      </c>
      <c r="D84" s="290"/>
      <c r="E84" s="292" t="n">
        <f aca="false">E85</f>
        <v>0</v>
      </c>
    </row>
    <row r="85" customFormat="false" ht="13.95" hidden="false" customHeight="true" outlineLevel="0" collapsed="false">
      <c r="A85" s="281" t="s">
        <v>303</v>
      </c>
      <c r="B85" s="307" t="s">
        <v>414</v>
      </c>
      <c r="C85" s="289" t="s">
        <v>412</v>
      </c>
      <c r="D85" s="290" t="s">
        <v>304</v>
      </c>
      <c r="E85" s="292" t="n">
        <f aca="false">'Пр.7 Р.П. ЦС. ВР'!E169</f>
        <v>0</v>
      </c>
    </row>
    <row r="86" customFormat="false" ht="54.75" hidden="false" customHeight="true" outlineLevel="0" collapsed="false">
      <c r="A86" s="306" t="s">
        <v>415</v>
      </c>
      <c r="B86" s="307" t="s">
        <v>416</v>
      </c>
      <c r="C86" s="289"/>
      <c r="D86" s="290"/>
      <c r="E86" s="292" t="n">
        <f aca="false">E87</f>
        <v>800</v>
      </c>
    </row>
    <row r="87" customFormat="false" ht="13.5" hidden="false" customHeight="true" outlineLevel="0" collapsed="false">
      <c r="A87" s="306" t="s">
        <v>411</v>
      </c>
      <c r="B87" s="307" t="s">
        <v>416</v>
      </c>
      <c r="C87" s="289" t="s">
        <v>412</v>
      </c>
      <c r="D87" s="290"/>
      <c r="E87" s="292" t="n">
        <f aca="false">E88</f>
        <v>800</v>
      </c>
    </row>
    <row r="88" customFormat="false" ht="13.95" hidden="false" customHeight="true" outlineLevel="0" collapsed="false">
      <c r="A88" s="281" t="s">
        <v>303</v>
      </c>
      <c r="B88" s="307" t="s">
        <v>416</v>
      </c>
      <c r="C88" s="289" t="s">
        <v>412</v>
      </c>
      <c r="D88" s="290" t="s">
        <v>304</v>
      </c>
      <c r="E88" s="292" t="n">
        <f aca="false">'Пр.7 Р.П. ЦС. ВР'!E171</f>
        <v>800</v>
      </c>
    </row>
    <row r="89" s="308" customFormat="true" ht="52.8" hidden="false" customHeight="false" outlineLevel="0" collapsed="false">
      <c r="A89" s="306" t="s">
        <v>417</v>
      </c>
      <c r="B89" s="307" t="s">
        <v>418</v>
      </c>
      <c r="C89" s="261"/>
      <c r="D89" s="260"/>
      <c r="E89" s="277" t="n">
        <f aca="false">E90</f>
        <v>578.24</v>
      </c>
    </row>
    <row r="90" s="299" customFormat="true" ht="13.95" hidden="false" customHeight="true" outlineLevel="0" collapsed="false">
      <c r="A90" s="306" t="s">
        <v>411</v>
      </c>
      <c r="B90" s="307" t="s">
        <v>418</v>
      </c>
      <c r="C90" s="289" t="s">
        <v>412</v>
      </c>
      <c r="D90" s="290"/>
      <c r="E90" s="277" t="n">
        <f aca="false">E91</f>
        <v>578.24</v>
      </c>
    </row>
    <row r="91" customFormat="false" ht="15.45" hidden="false" customHeight="true" outlineLevel="0" collapsed="false">
      <c r="A91" s="281" t="s">
        <v>303</v>
      </c>
      <c r="B91" s="307" t="s">
        <v>418</v>
      </c>
      <c r="C91" s="289" t="s">
        <v>412</v>
      </c>
      <c r="D91" s="290" t="s">
        <v>304</v>
      </c>
      <c r="E91" s="277" t="n">
        <f aca="false">'Пр.7 Р.П. ЦС. ВР'!E173</f>
        <v>578.24</v>
      </c>
    </row>
    <row r="92" s="278" customFormat="true" ht="52.8" hidden="false" customHeight="false" outlineLevel="0" collapsed="false">
      <c r="A92" s="306" t="s">
        <v>419</v>
      </c>
      <c r="B92" s="307" t="s">
        <v>420</v>
      </c>
      <c r="C92" s="280"/>
      <c r="D92" s="276"/>
      <c r="E92" s="277" t="n">
        <f aca="false">E93+E95</f>
        <v>327.55</v>
      </c>
    </row>
    <row r="93" s="278" customFormat="true" ht="15.45" hidden="false" customHeight="true" outlineLevel="0" collapsed="false">
      <c r="A93" s="302" t="s">
        <v>421</v>
      </c>
      <c r="B93" s="307" t="s">
        <v>420</v>
      </c>
      <c r="C93" s="280" t="s">
        <v>412</v>
      </c>
      <c r="D93" s="276"/>
      <c r="E93" s="277" t="n">
        <f aca="false">E94</f>
        <v>227.55</v>
      </c>
    </row>
    <row r="94" customFormat="false" ht="16.95" hidden="false" customHeight="true" outlineLevel="0" collapsed="false">
      <c r="A94" s="281" t="s">
        <v>303</v>
      </c>
      <c r="B94" s="307" t="s">
        <v>420</v>
      </c>
      <c r="C94" s="280" t="s">
        <v>412</v>
      </c>
      <c r="D94" s="276" t="s">
        <v>304</v>
      </c>
      <c r="E94" s="277" t="n">
        <f aca="false">'Пр.7 Р.П. ЦС. ВР'!E177</f>
        <v>227.55</v>
      </c>
    </row>
    <row r="95" s="309" customFormat="true" ht="15" hidden="false" customHeight="true" outlineLevel="0" collapsed="false">
      <c r="A95" s="279" t="s">
        <v>346</v>
      </c>
      <c r="B95" s="307" t="s">
        <v>420</v>
      </c>
      <c r="C95" s="280" t="s">
        <v>347</v>
      </c>
      <c r="D95" s="276"/>
      <c r="E95" s="277" t="n">
        <f aca="false">E96</f>
        <v>100</v>
      </c>
    </row>
    <row r="96" s="309" customFormat="true" ht="16.95" hidden="false" customHeight="true" outlineLevel="0" collapsed="false">
      <c r="A96" s="281" t="s">
        <v>303</v>
      </c>
      <c r="B96" s="307" t="s">
        <v>420</v>
      </c>
      <c r="C96" s="280" t="s">
        <v>347</v>
      </c>
      <c r="D96" s="276" t="s">
        <v>304</v>
      </c>
      <c r="E96" s="277" t="n">
        <f aca="false">'Пр.7 Р.П. ЦС. ВР'!E178</f>
        <v>100</v>
      </c>
    </row>
    <row r="97" s="309" customFormat="true" ht="53.55" hidden="false" customHeight="true" outlineLevel="0" collapsed="false">
      <c r="A97" s="270" t="s">
        <v>422</v>
      </c>
      <c r="B97" s="298" t="s">
        <v>423</v>
      </c>
      <c r="C97" s="310"/>
      <c r="D97" s="276"/>
      <c r="E97" s="262" t="n">
        <f aca="false">E98+E101</f>
        <v>105.76</v>
      </c>
    </row>
    <row r="98" s="309" customFormat="true" ht="52.5" hidden="false" customHeight="true" outlineLevel="0" collapsed="false">
      <c r="A98" s="306" t="s">
        <v>424</v>
      </c>
      <c r="B98" s="307" t="s">
        <v>425</v>
      </c>
      <c r="C98" s="311"/>
      <c r="D98" s="276"/>
      <c r="E98" s="277"/>
    </row>
    <row r="99" s="309" customFormat="true" ht="16.5" hidden="false" customHeight="true" outlineLevel="0" collapsed="false">
      <c r="A99" s="306" t="s">
        <v>411</v>
      </c>
      <c r="B99" s="307" t="s">
        <v>425</v>
      </c>
      <c r="C99" s="311" t="n">
        <v>410</v>
      </c>
      <c r="D99" s="276"/>
      <c r="E99" s="277"/>
    </row>
    <row r="100" s="309" customFormat="true" ht="16.95" hidden="false" customHeight="true" outlineLevel="0" collapsed="false">
      <c r="A100" s="281" t="s">
        <v>303</v>
      </c>
      <c r="B100" s="307" t="s">
        <v>425</v>
      </c>
      <c r="C100" s="311" t="n">
        <v>410</v>
      </c>
      <c r="D100" s="276" t="s">
        <v>304</v>
      </c>
      <c r="E100" s="277" t="n">
        <f aca="false">'Пр.7 Р.П. ЦС. ВР'!E181</f>
        <v>0</v>
      </c>
    </row>
    <row r="101" s="309" customFormat="true" ht="54" hidden="false" customHeight="true" outlineLevel="0" collapsed="false">
      <c r="A101" s="306" t="s">
        <v>424</v>
      </c>
      <c r="B101" s="307" t="s">
        <v>426</v>
      </c>
      <c r="C101" s="311"/>
      <c r="D101" s="276"/>
      <c r="E101" s="262" t="n">
        <f aca="false">E102</f>
        <v>105.76</v>
      </c>
    </row>
    <row r="102" s="309" customFormat="true" ht="16.95" hidden="false" customHeight="true" outlineLevel="0" collapsed="false">
      <c r="A102" s="306" t="s">
        <v>411</v>
      </c>
      <c r="B102" s="307" t="s">
        <v>426</v>
      </c>
      <c r="C102" s="311" t="n">
        <v>410</v>
      </c>
      <c r="D102" s="276"/>
      <c r="E102" s="277" t="n">
        <f aca="false">E103</f>
        <v>105.76</v>
      </c>
    </row>
    <row r="103" s="309" customFormat="true" ht="16.95" hidden="false" customHeight="true" outlineLevel="0" collapsed="false">
      <c r="A103" s="281" t="s">
        <v>303</v>
      </c>
      <c r="B103" s="307" t="s">
        <v>426</v>
      </c>
      <c r="C103" s="311" t="n">
        <v>410</v>
      </c>
      <c r="D103" s="276" t="s">
        <v>304</v>
      </c>
      <c r="E103" s="277" t="n">
        <f aca="false">'Пр.7 Р.П. ЦС. ВР'!E183</f>
        <v>105.76</v>
      </c>
    </row>
    <row r="104" s="309" customFormat="true" ht="41.25" hidden="false" customHeight="true" outlineLevel="0" collapsed="false">
      <c r="A104" s="304" t="s">
        <v>427</v>
      </c>
      <c r="B104" s="298" t="s">
        <v>428</v>
      </c>
      <c r="C104" s="280"/>
      <c r="D104" s="276"/>
      <c r="E104" s="262" t="n">
        <f aca="false">E105</f>
        <v>1400</v>
      </c>
    </row>
    <row r="105" customFormat="false" ht="17.25" hidden="false" customHeight="true" outlineLevel="0" collapsed="false">
      <c r="A105" s="302" t="s">
        <v>429</v>
      </c>
      <c r="B105" s="307" t="s">
        <v>430</v>
      </c>
      <c r="C105" s="280"/>
      <c r="D105" s="276"/>
      <c r="E105" s="277" t="n">
        <f aca="false">E106</f>
        <v>1400</v>
      </c>
    </row>
    <row r="106" customFormat="false" ht="13.95" hidden="false" customHeight="true" outlineLevel="0" collapsed="false">
      <c r="A106" s="279" t="s">
        <v>346</v>
      </c>
      <c r="B106" s="307" t="s">
        <v>430</v>
      </c>
      <c r="C106" s="280" t="s">
        <v>347</v>
      </c>
      <c r="D106" s="276"/>
      <c r="E106" s="277" t="n">
        <f aca="false">E107</f>
        <v>1400</v>
      </c>
    </row>
    <row r="107" customFormat="false" ht="17.55" hidden="false" customHeight="true" outlineLevel="0" collapsed="false">
      <c r="A107" s="281" t="s">
        <v>303</v>
      </c>
      <c r="B107" s="307" t="s">
        <v>430</v>
      </c>
      <c r="C107" s="280" t="s">
        <v>347</v>
      </c>
      <c r="D107" s="276" t="s">
        <v>304</v>
      </c>
      <c r="E107" s="277" t="n">
        <f aca="false">'Пр.7 Р.П. ЦС. ВР'!E186</f>
        <v>1400</v>
      </c>
    </row>
    <row r="108" customFormat="false" ht="0.75" hidden="false" customHeight="true" outlineLevel="0" collapsed="false">
      <c r="A108" s="312"/>
      <c r="B108" s="307"/>
      <c r="C108" s="280"/>
      <c r="D108" s="276"/>
      <c r="E108" s="277"/>
    </row>
    <row r="109" customFormat="false" ht="25.5" hidden="false" customHeight="true" outlineLevel="0" collapsed="false">
      <c r="A109" s="304" t="s">
        <v>431</v>
      </c>
      <c r="B109" s="298" t="s">
        <v>432</v>
      </c>
      <c r="C109" s="313"/>
      <c r="D109" s="260"/>
      <c r="E109" s="262" t="n">
        <f aca="false">E110</f>
        <v>4474</v>
      </c>
    </row>
    <row r="110" customFormat="false" ht="28.5" hidden="false" customHeight="true" outlineLevel="0" collapsed="false">
      <c r="A110" s="304" t="s">
        <v>433</v>
      </c>
      <c r="B110" s="298" t="s">
        <v>434</v>
      </c>
      <c r="C110" s="313"/>
      <c r="D110" s="260"/>
      <c r="E110" s="262" t="n">
        <f aca="false">E111+E121</f>
        <v>4474</v>
      </c>
    </row>
    <row r="111" customFormat="false" ht="13.95" hidden="false" customHeight="true" outlineLevel="0" collapsed="false">
      <c r="A111" s="304" t="s">
        <v>435</v>
      </c>
      <c r="B111" s="298" t="s">
        <v>436</v>
      </c>
      <c r="C111" s="313"/>
      <c r="D111" s="260"/>
      <c r="E111" s="262" t="n">
        <f aca="false">E112+E115+E118</f>
        <v>3824</v>
      </c>
    </row>
    <row r="112" customFormat="false" ht="16.95" hidden="true" customHeight="true" outlineLevel="0" collapsed="false">
      <c r="A112" s="306" t="s">
        <v>437</v>
      </c>
      <c r="B112" s="307" t="s">
        <v>438</v>
      </c>
      <c r="C112" s="280"/>
      <c r="D112" s="276"/>
      <c r="E112" s="277" t="n">
        <f aca="false">E113</f>
        <v>674</v>
      </c>
    </row>
    <row r="113" customFormat="false" ht="13.5" hidden="true" customHeight="true" outlineLevel="0" collapsed="false">
      <c r="A113" s="279" t="s">
        <v>439</v>
      </c>
      <c r="B113" s="307" t="s">
        <v>438</v>
      </c>
      <c r="C113" s="280" t="s">
        <v>347</v>
      </c>
      <c r="D113" s="276"/>
      <c r="E113" s="277" t="n">
        <f aca="false">E114</f>
        <v>674</v>
      </c>
    </row>
    <row r="114" customFormat="false" ht="15" hidden="true" customHeight="true" outlineLevel="0" collapsed="false">
      <c r="A114" s="306" t="s">
        <v>297</v>
      </c>
      <c r="B114" s="307" t="s">
        <v>438</v>
      </c>
      <c r="C114" s="280" t="s">
        <v>347</v>
      </c>
      <c r="D114" s="276" t="s">
        <v>298</v>
      </c>
      <c r="E114" s="277" t="n">
        <f aca="false">'Пр.7 Р.П. ЦС. ВР'!E115</f>
        <v>674</v>
      </c>
    </row>
    <row r="115" customFormat="false" ht="17.25" hidden="true" customHeight="true" outlineLevel="0" collapsed="false">
      <c r="A115" s="306" t="s">
        <v>437</v>
      </c>
      <c r="B115" s="307" t="s">
        <v>440</v>
      </c>
      <c r="C115" s="280"/>
      <c r="D115" s="276"/>
      <c r="E115" s="277" t="n">
        <f aca="false">E116</f>
        <v>250</v>
      </c>
    </row>
    <row r="116" customFormat="false" ht="15.45" hidden="true" customHeight="true" outlineLevel="0" collapsed="false">
      <c r="A116" s="279" t="s">
        <v>441</v>
      </c>
      <c r="B116" s="307" t="s">
        <v>440</v>
      </c>
      <c r="C116" s="280" t="s">
        <v>347</v>
      </c>
      <c r="D116" s="276"/>
      <c r="E116" s="277" t="n">
        <f aca="false">E117</f>
        <v>250</v>
      </c>
    </row>
    <row r="117" customFormat="false" ht="16.5" hidden="true" customHeight="true" outlineLevel="0" collapsed="false">
      <c r="A117" s="306" t="s">
        <v>297</v>
      </c>
      <c r="B117" s="307" t="s">
        <v>440</v>
      </c>
      <c r="C117" s="280" t="s">
        <v>347</v>
      </c>
      <c r="D117" s="276" t="s">
        <v>298</v>
      </c>
      <c r="E117" s="277" t="n">
        <f aca="false">'Пр.7 Р.П. ЦС. ВР'!E117</f>
        <v>250</v>
      </c>
    </row>
    <row r="118" s="299" customFormat="true" ht="14.55" hidden="false" customHeight="true" outlineLevel="0" collapsed="false">
      <c r="A118" s="306" t="s">
        <v>442</v>
      </c>
      <c r="B118" s="307" t="s">
        <v>443</v>
      </c>
      <c r="C118" s="261"/>
      <c r="D118" s="260"/>
      <c r="E118" s="277" t="n">
        <f aca="false">E119</f>
        <v>2900</v>
      </c>
    </row>
    <row r="119" customFormat="false" ht="17.25" hidden="false" customHeight="true" outlineLevel="0" collapsed="false">
      <c r="A119" s="279" t="s">
        <v>346</v>
      </c>
      <c r="B119" s="307" t="s">
        <v>443</v>
      </c>
      <c r="C119" s="280" t="s">
        <v>347</v>
      </c>
      <c r="D119" s="276"/>
      <c r="E119" s="277" t="n">
        <f aca="false">E120</f>
        <v>2900</v>
      </c>
    </row>
    <row r="120" s="278" customFormat="true" ht="15.75" hidden="false" customHeight="true" outlineLevel="0" collapsed="false">
      <c r="A120" s="306" t="s">
        <v>297</v>
      </c>
      <c r="B120" s="307" t="s">
        <v>443</v>
      </c>
      <c r="C120" s="280" t="s">
        <v>347</v>
      </c>
      <c r="D120" s="276" t="s">
        <v>298</v>
      </c>
      <c r="E120" s="277" t="n">
        <f aca="false">'Пр.7 Р.П. ЦС. ВР'!E122</f>
        <v>2900</v>
      </c>
    </row>
    <row r="121" s="278" customFormat="true" ht="37.5" hidden="false" customHeight="true" outlineLevel="0" collapsed="false">
      <c r="A121" s="304" t="s">
        <v>444</v>
      </c>
      <c r="B121" s="298" t="s">
        <v>445</v>
      </c>
      <c r="C121" s="313"/>
      <c r="D121" s="260"/>
      <c r="E121" s="262" t="n">
        <f aca="false">E122</f>
        <v>650</v>
      </c>
    </row>
    <row r="122" s="278" customFormat="true" ht="26.55" hidden="false" customHeight="true" outlineLevel="0" collapsed="false">
      <c r="A122" s="279" t="s">
        <v>446</v>
      </c>
      <c r="B122" s="307" t="s">
        <v>447</v>
      </c>
      <c r="C122" s="280"/>
      <c r="D122" s="276"/>
      <c r="E122" s="277" t="n">
        <f aca="false">E123</f>
        <v>650</v>
      </c>
    </row>
    <row r="123" s="278" customFormat="true" ht="15.75" hidden="false" customHeight="true" outlineLevel="0" collapsed="false">
      <c r="A123" s="279" t="s">
        <v>346</v>
      </c>
      <c r="B123" s="307" t="s">
        <v>447</v>
      </c>
      <c r="C123" s="280" t="s">
        <v>347</v>
      </c>
      <c r="D123" s="276"/>
      <c r="E123" s="277" t="n">
        <f aca="false">E124</f>
        <v>650</v>
      </c>
    </row>
    <row r="124" s="278" customFormat="true" ht="15.75" hidden="false" customHeight="true" outlineLevel="0" collapsed="false">
      <c r="A124" s="306" t="s">
        <v>297</v>
      </c>
      <c r="B124" s="307" t="s">
        <v>447</v>
      </c>
      <c r="C124" s="280" t="s">
        <v>347</v>
      </c>
      <c r="D124" s="276" t="s">
        <v>298</v>
      </c>
      <c r="E124" s="277" t="n">
        <f aca="false">'Пр.7 Р.П. ЦС. ВР'!E125</f>
        <v>650</v>
      </c>
    </row>
    <row r="125" s="278" customFormat="true" ht="27" hidden="false" customHeight="true" outlineLevel="0" collapsed="false">
      <c r="A125" s="304" t="s">
        <v>448</v>
      </c>
      <c r="B125" s="261" t="s">
        <v>449</v>
      </c>
      <c r="C125" s="275"/>
      <c r="D125" s="276"/>
      <c r="E125" s="262" t="n">
        <f aca="false">E126+E151</f>
        <v>15225</v>
      </c>
    </row>
    <row r="126" s="278" customFormat="true" ht="24" hidden="false" customHeight="true" outlineLevel="0" collapsed="false">
      <c r="A126" s="270" t="s">
        <v>450</v>
      </c>
      <c r="B126" s="261" t="s">
        <v>451</v>
      </c>
      <c r="C126" s="275"/>
      <c r="D126" s="276"/>
      <c r="E126" s="262" t="n">
        <f aca="false">E127+E134</f>
        <v>13225</v>
      </c>
    </row>
    <row r="127" s="278" customFormat="true" ht="26.4" hidden="false" customHeight="false" outlineLevel="0" collapsed="false">
      <c r="A127" s="270" t="s">
        <v>452</v>
      </c>
      <c r="B127" s="261" t="s">
        <v>453</v>
      </c>
      <c r="C127" s="275"/>
      <c r="D127" s="276"/>
      <c r="E127" s="262" t="n">
        <f aca="false">E128+E131</f>
        <v>12200</v>
      </c>
    </row>
    <row r="128" s="278" customFormat="true" ht="17.55" hidden="false" customHeight="true" outlineLevel="0" collapsed="false">
      <c r="A128" s="303" t="s">
        <v>454</v>
      </c>
      <c r="B128" s="275" t="s">
        <v>455</v>
      </c>
      <c r="C128" s="275"/>
      <c r="D128" s="276"/>
      <c r="E128" s="277" t="n">
        <f aca="false">E129</f>
        <v>11000</v>
      </c>
    </row>
    <row r="129" s="278" customFormat="true" ht="13.95" hidden="false" customHeight="true" outlineLevel="0" collapsed="false">
      <c r="A129" s="279" t="s">
        <v>456</v>
      </c>
      <c r="B129" s="275" t="s">
        <v>455</v>
      </c>
      <c r="C129" s="280" t="s">
        <v>457</v>
      </c>
      <c r="D129" s="276"/>
      <c r="E129" s="277" t="n">
        <f aca="false">E130</f>
        <v>11000</v>
      </c>
    </row>
    <row r="130" s="278" customFormat="true" ht="16.5" hidden="false" customHeight="true" outlineLevel="0" collapsed="false">
      <c r="A130" s="303" t="s">
        <v>311</v>
      </c>
      <c r="B130" s="275" t="s">
        <v>455</v>
      </c>
      <c r="C130" s="289" t="s">
        <v>457</v>
      </c>
      <c r="D130" s="290" t="s">
        <v>312</v>
      </c>
      <c r="E130" s="292" t="n">
        <f aca="false">'Пр.7 Р.П. ЦС. ВР'!E308</f>
        <v>11000</v>
      </c>
    </row>
    <row r="131" s="278" customFormat="true" ht="16.5" hidden="false" customHeight="true" outlineLevel="0" collapsed="false">
      <c r="A131" s="270" t="s">
        <v>458</v>
      </c>
      <c r="B131" s="261" t="s">
        <v>459</v>
      </c>
      <c r="C131" s="286"/>
      <c r="D131" s="287"/>
      <c r="E131" s="288" t="n">
        <f aca="false">E132</f>
        <v>1200</v>
      </c>
    </row>
    <row r="132" s="278" customFormat="true" ht="16.5" hidden="false" customHeight="true" outlineLevel="0" collapsed="false">
      <c r="A132" s="279" t="s">
        <v>456</v>
      </c>
      <c r="B132" s="275" t="s">
        <v>459</v>
      </c>
      <c r="C132" s="314" t="s">
        <v>457</v>
      </c>
      <c r="D132" s="290"/>
      <c r="E132" s="292" t="n">
        <f aca="false">E133</f>
        <v>1200</v>
      </c>
    </row>
    <row r="133" s="278" customFormat="true" ht="16.5" hidden="false" customHeight="true" outlineLevel="0" collapsed="false">
      <c r="A133" s="303" t="s">
        <v>311</v>
      </c>
      <c r="B133" s="275" t="s">
        <v>459</v>
      </c>
      <c r="C133" s="314" t="s">
        <v>457</v>
      </c>
      <c r="D133" s="290" t="s">
        <v>312</v>
      </c>
      <c r="E133" s="292" t="n">
        <f aca="false">'Пр.7 Р.П. ЦС. ВР'!E309</f>
        <v>1200</v>
      </c>
    </row>
    <row r="134" s="278" customFormat="true" ht="28.5" hidden="false" customHeight="true" outlineLevel="0" collapsed="false">
      <c r="A134" s="270" t="s">
        <v>460</v>
      </c>
      <c r="B134" s="261" t="s">
        <v>461</v>
      </c>
      <c r="C134" s="289"/>
      <c r="D134" s="290"/>
      <c r="E134" s="288" t="n">
        <f aca="false">E135+E138+E140+E142+E145+E148</f>
        <v>1025</v>
      </c>
    </row>
    <row r="135" s="278" customFormat="true" ht="15.45" hidden="false" customHeight="true" outlineLevel="0" collapsed="false">
      <c r="A135" s="302" t="s">
        <v>462</v>
      </c>
      <c r="B135" s="275" t="s">
        <v>463</v>
      </c>
      <c r="C135" s="289"/>
      <c r="D135" s="290"/>
      <c r="E135" s="292" t="n">
        <f aca="false">E136</f>
        <v>555</v>
      </c>
    </row>
    <row r="136" s="278" customFormat="true" ht="16.5" hidden="false" customHeight="true" outlineLevel="0" collapsed="false">
      <c r="A136" s="279" t="s">
        <v>346</v>
      </c>
      <c r="B136" s="275" t="s">
        <v>463</v>
      </c>
      <c r="C136" s="289" t="s">
        <v>347</v>
      </c>
      <c r="D136" s="290"/>
      <c r="E136" s="292" t="n">
        <f aca="false">E137</f>
        <v>555</v>
      </c>
    </row>
    <row r="137" s="278" customFormat="true" ht="16.5" hidden="false" customHeight="true" outlineLevel="0" collapsed="false">
      <c r="A137" s="303" t="s">
        <v>311</v>
      </c>
      <c r="B137" s="275" t="s">
        <v>463</v>
      </c>
      <c r="C137" s="289" t="s">
        <v>347</v>
      </c>
      <c r="D137" s="290" t="s">
        <v>312</v>
      </c>
      <c r="E137" s="292" t="n">
        <f aca="false">'Пр.7 Р.П. ЦС. ВР'!E319</f>
        <v>555</v>
      </c>
    </row>
    <row r="138" s="278" customFormat="true" ht="16.5" hidden="false" customHeight="true" outlineLevel="0" collapsed="false">
      <c r="A138" s="279" t="s">
        <v>464</v>
      </c>
      <c r="B138" s="275" t="s">
        <v>463</v>
      </c>
      <c r="C138" s="289" t="s">
        <v>465</v>
      </c>
      <c r="D138" s="290"/>
      <c r="E138" s="292" t="n">
        <f aca="false">E139</f>
        <v>120</v>
      </c>
    </row>
    <row r="139" s="278" customFormat="true" ht="16.05" hidden="false" customHeight="true" outlineLevel="0" collapsed="false">
      <c r="A139" s="303" t="s">
        <v>311</v>
      </c>
      <c r="B139" s="275" t="s">
        <v>463</v>
      </c>
      <c r="C139" s="289" t="s">
        <v>465</v>
      </c>
      <c r="D139" s="290" t="s">
        <v>312</v>
      </c>
      <c r="E139" s="292" t="n">
        <f aca="false">'Пр.7 Р.П. ЦС. ВР'!E320</f>
        <v>120</v>
      </c>
    </row>
    <row r="140" s="278" customFormat="true" ht="1.5" hidden="true" customHeight="true" outlineLevel="0" collapsed="false">
      <c r="A140" s="279" t="s">
        <v>466</v>
      </c>
      <c r="B140" s="275" t="s">
        <v>467</v>
      </c>
      <c r="C140" s="289" t="s">
        <v>468</v>
      </c>
      <c r="D140" s="290"/>
      <c r="E140" s="292" t="n">
        <f aca="false">E141</f>
        <v>0</v>
      </c>
    </row>
    <row r="141" s="278" customFormat="true" ht="16.5" hidden="true" customHeight="true" outlineLevel="0" collapsed="false">
      <c r="A141" s="303" t="s">
        <v>311</v>
      </c>
      <c r="B141" s="275" t="s">
        <v>467</v>
      </c>
      <c r="C141" s="289" t="s">
        <v>468</v>
      </c>
      <c r="D141" s="290" t="s">
        <v>312</v>
      </c>
      <c r="E141" s="292" t="n">
        <f aca="false">'Пр.7 Р.П. ЦС. ВР'!E321</f>
        <v>0</v>
      </c>
    </row>
    <row r="142" s="278" customFormat="true" ht="16.5" hidden="false" customHeight="true" outlineLevel="0" collapsed="false">
      <c r="A142" s="279" t="s">
        <v>469</v>
      </c>
      <c r="B142" s="275" t="s">
        <v>470</v>
      </c>
      <c r="C142" s="289"/>
      <c r="D142" s="290"/>
      <c r="E142" s="292" t="n">
        <f aca="false">E143</f>
        <v>200</v>
      </c>
    </row>
    <row r="143" s="278" customFormat="true" ht="16.5" hidden="false" customHeight="true" outlineLevel="0" collapsed="false">
      <c r="A143" s="279" t="s">
        <v>456</v>
      </c>
      <c r="B143" s="275" t="s">
        <v>470</v>
      </c>
      <c r="C143" s="289" t="s">
        <v>457</v>
      </c>
      <c r="D143" s="290"/>
      <c r="E143" s="292" t="n">
        <f aca="false">E144</f>
        <v>200</v>
      </c>
    </row>
    <row r="144" s="278" customFormat="true" ht="15.75" hidden="false" customHeight="true" outlineLevel="0" collapsed="false">
      <c r="A144" s="303" t="s">
        <v>311</v>
      </c>
      <c r="B144" s="275" t="s">
        <v>470</v>
      </c>
      <c r="C144" s="289" t="s">
        <v>457</v>
      </c>
      <c r="D144" s="290" t="s">
        <v>312</v>
      </c>
      <c r="E144" s="292" t="n">
        <f aca="false">'Пр.7 Р.П. ЦС. ВР'!E323</f>
        <v>200</v>
      </c>
    </row>
    <row r="145" s="278" customFormat="true" ht="27.45" hidden="false" customHeight="true" outlineLevel="0" collapsed="false">
      <c r="A145" s="279" t="s">
        <v>471</v>
      </c>
      <c r="B145" s="275" t="s">
        <v>472</v>
      </c>
      <c r="C145" s="275"/>
      <c r="D145" s="290"/>
      <c r="E145" s="292" t="n">
        <f aca="false">E146</f>
        <v>90</v>
      </c>
    </row>
    <row r="146" s="278" customFormat="true" ht="15.75" hidden="false" customHeight="true" outlineLevel="0" collapsed="false">
      <c r="A146" s="315" t="s">
        <v>473</v>
      </c>
      <c r="B146" s="275" t="s">
        <v>472</v>
      </c>
      <c r="C146" s="275" t="s">
        <v>457</v>
      </c>
      <c r="D146" s="290"/>
      <c r="E146" s="292" t="n">
        <f aca="false">E147</f>
        <v>90</v>
      </c>
    </row>
    <row r="147" s="278" customFormat="true" ht="15.75" hidden="false" customHeight="true" outlineLevel="0" collapsed="false">
      <c r="A147" s="303" t="s">
        <v>311</v>
      </c>
      <c r="B147" s="275" t="s">
        <v>472</v>
      </c>
      <c r="C147" s="275" t="s">
        <v>457</v>
      </c>
      <c r="D147" s="290" t="s">
        <v>312</v>
      </c>
      <c r="E147" s="292" t="n">
        <f aca="false">'Пр.7 Р.П. ЦС. ВР'!E325</f>
        <v>90</v>
      </c>
    </row>
    <row r="148" s="278" customFormat="true" ht="28.05" hidden="false" customHeight="true" outlineLevel="0" collapsed="false">
      <c r="A148" s="279" t="s">
        <v>471</v>
      </c>
      <c r="B148" s="275" t="s">
        <v>474</v>
      </c>
      <c r="C148" s="285"/>
      <c r="D148" s="290"/>
      <c r="E148" s="292" t="n">
        <f aca="false">E149</f>
        <v>60</v>
      </c>
    </row>
    <row r="149" s="278" customFormat="true" ht="15.75" hidden="false" customHeight="true" outlineLevel="0" collapsed="false">
      <c r="A149" s="315" t="s">
        <v>473</v>
      </c>
      <c r="B149" s="275" t="s">
        <v>474</v>
      </c>
      <c r="C149" s="275" t="s">
        <v>457</v>
      </c>
      <c r="D149" s="290"/>
      <c r="E149" s="292" t="n">
        <f aca="false">E150</f>
        <v>60</v>
      </c>
    </row>
    <row r="150" s="278" customFormat="true" ht="16.5" hidden="false" customHeight="true" outlineLevel="0" collapsed="false">
      <c r="A150" s="303" t="s">
        <v>311</v>
      </c>
      <c r="B150" s="275" t="s">
        <v>474</v>
      </c>
      <c r="C150" s="275" t="s">
        <v>457</v>
      </c>
      <c r="D150" s="290" t="s">
        <v>312</v>
      </c>
      <c r="E150" s="292" t="n">
        <f aca="false">'Пр.7 Р.П. ЦС. ВР'!E327</f>
        <v>60</v>
      </c>
    </row>
    <row r="151" customFormat="false" ht="26.4" hidden="false" customHeight="false" outlineLevel="0" collapsed="false">
      <c r="A151" s="270" t="s">
        <v>475</v>
      </c>
      <c r="B151" s="261" t="s">
        <v>476</v>
      </c>
      <c r="C151" s="261"/>
      <c r="D151" s="260"/>
      <c r="E151" s="262" t="n">
        <f aca="false">E152</f>
        <v>2000</v>
      </c>
    </row>
    <row r="152" customFormat="false" ht="13.5" hidden="false" customHeight="true" outlineLevel="0" collapsed="false">
      <c r="A152" s="270" t="s">
        <v>477</v>
      </c>
      <c r="B152" s="261" t="s">
        <v>478</v>
      </c>
      <c r="C152" s="261"/>
      <c r="D152" s="260"/>
      <c r="E152" s="262" t="n">
        <f aca="false">E153+E156</f>
        <v>2000</v>
      </c>
    </row>
    <row r="153" customFormat="false" ht="14.25" hidden="false" customHeight="true" outlineLevel="0" collapsed="false">
      <c r="A153" s="279" t="s">
        <v>479</v>
      </c>
      <c r="B153" s="275" t="s">
        <v>480</v>
      </c>
      <c r="C153" s="275"/>
      <c r="D153" s="276"/>
      <c r="E153" s="277" t="n">
        <f aca="false">E154</f>
        <v>1000</v>
      </c>
    </row>
    <row r="154" customFormat="false" ht="13.5" hidden="false" customHeight="true" outlineLevel="0" collapsed="false">
      <c r="A154" s="279" t="s">
        <v>456</v>
      </c>
      <c r="B154" s="275" t="s">
        <v>480</v>
      </c>
      <c r="C154" s="275" t="s">
        <v>457</v>
      </c>
      <c r="D154" s="276"/>
      <c r="E154" s="277" t="n">
        <f aca="false">E155</f>
        <v>1000</v>
      </c>
    </row>
    <row r="155" customFormat="false" ht="13.5" hidden="false" customHeight="true" outlineLevel="0" collapsed="false">
      <c r="A155" s="303" t="s">
        <v>311</v>
      </c>
      <c r="B155" s="275" t="s">
        <v>480</v>
      </c>
      <c r="C155" s="275" t="s">
        <v>457</v>
      </c>
      <c r="D155" s="276" t="s">
        <v>312</v>
      </c>
      <c r="E155" s="277" t="n">
        <f aca="false">'Пр.7 Р.П. ЦС. ВР'!E314</f>
        <v>1000</v>
      </c>
    </row>
    <row r="156" customFormat="false" ht="13.8" hidden="false" customHeight="false" outlineLevel="0" collapsed="false">
      <c r="A156" s="279" t="s">
        <v>481</v>
      </c>
      <c r="B156" s="275" t="s">
        <v>482</v>
      </c>
      <c r="C156" s="275"/>
      <c r="D156" s="276"/>
      <c r="E156" s="277" t="n">
        <f aca="false">E157</f>
        <v>1000</v>
      </c>
    </row>
    <row r="157" customFormat="false" ht="13.8" hidden="false" customHeight="false" outlineLevel="0" collapsed="false">
      <c r="A157" s="279" t="s">
        <v>456</v>
      </c>
      <c r="B157" s="275" t="s">
        <v>482</v>
      </c>
      <c r="C157" s="275" t="s">
        <v>457</v>
      </c>
      <c r="D157" s="276"/>
      <c r="E157" s="277" t="n">
        <f aca="false">E158</f>
        <v>1000</v>
      </c>
    </row>
    <row r="158" customFormat="false" ht="13.8" hidden="false" customHeight="false" outlineLevel="0" collapsed="false">
      <c r="A158" s="303" t="s">
        <v>311</v>
      </c>
      <c r="B158" s="275" t="s">
        <v>482</v>
      </c>
      <c r="C158" s="275" t="s">
        <v>457</v>
      </c>
      <c r="D158" s="276" t="s">
        <v>312</v>
      </c>
      <c r="E158" s="277" t="n">
        <f aca="false">'Пр.7 Р.П. ЦС. ВР'!E316</f>
        <v>1000</v>
      </c>
    </row>
    <row r="159" customFormat="false" ht="26.4" hidden="false" customHeight="false" outlineLevel="0" collapsed="false">
      <c r="A159" s="297" t="s">
        <v>483</v>
      </c>
      <c r="B159" s="261" t="s">
        <v>484</v>
      </c>
      <c r="C159" s="275"/>
      <c r="D159" s="276"/>
      <c r="E159" s="262" t="n">
        <f aca="false">E160</f>
        <v>8300</v>
      </c>
    </row>
    <row r="160" customFormat="false" ht="26.4" hidden="false" customHeight="false" outlineLevel="0" collapsed="false">
      <c r="A160" s="270" t="s">
        <v>485</v>
      </c>
      <c r="B160" s="261" t="s">
        <v>486</v>
      </c>
      <c r="C160" s="275"/>
      <c r="D160" s="276"/>
      <c r="E160" s="262" t="n">
        <f aca="false">E161+E165</f>
        <v>8300</v>
      </c>
    </row>
    <row r="161" customFormat="false" ht="26.4" hidden="false" customHeight="false" outlineLevel="0" collapsed="false">
      <c r="A161" s="270" t="s">
        <v>487</v>
      </c>
      <c r="B161" s="261" t="s">
        <v>488</v>
      </c>
      <c r="C161" s="275"/>
      <c r="D161" s="276"/>
      <c r="E161" s="262" t="n">
        <f aca="false">E162</f>
        <v>8200</v>
      </c>
    </row>
    <row r="162" customFormat="false" ht="15.45" hidden="false" customHeight="true" outlineLevel="0" collapsed="false">
      <c r="A162" s="303" t="s">
        <v>489</v>
      </c>
      <c r="B162" s="275" t="s">
        <v>490</v>
      </c>
      <c r="C162" s="275"/>
      <c r="D162" s="276"/>
      <c r="E162" s="277" t="n">
        <f aca="false">E163</f>
        <v>8200</v>
      </c>
    </row>
    <row r="163" customFormat="false" ht="13.95" hidden="false" customHeight="true" outlineLevel="0" collapsed="false">
      <c r="A163" s="279" t="s">
        <v>456</v>
      </c>
      <c r="B163" s="275" t="s">
        <v>490</v>
      </c>
      <c r="C163" s="275" t="s">
        <v>457</v>
      </c>
      <c r="D163" s="276"/>
      <c r="E163" s="277" t="n">
        <f aca="false">E164</f>
        <v>8200</v>
      </c>
    </row>
    <row r="164" customFormat="false" ht="15.75" hidden="false" customHeight="true" outlineLevel="0" collapsed="false">
      <c r="A164" s="303" t="s">
        <v>321</v>
      </c>
      <c r="B164" s="275" t="s">
        <v>490</v>
      </c>
      <c r="C164" s="275" t="s">
        <v>457</v>
      </c>
      <c r="D164" s="276" t="s">
        <v>322</v>
      </c>
      <c r="E164" s="277" t="n">
        <f aca="false">'Пр.7 Р.П. ЦС. ВР'!E359</f>
        <v>8200</v>
      </c>
    </row>
    <row r="165" customFormat="false" ht="24" hidden="false" customHeight="true" outlineLevel="0" collapsed="false">
      <c r="A165" s="270" t="s">
        <v>491</v>
      </c>
      <c r="B165" s="261" t="s">
        <v>492</v>
      </c>
      <c r="C165" s="275"/>
      <c r="D165" s="316"/>
      <c r="E165" s="262" t="n">
        <f aca="false">E166</f>
        <v>100</v>
      </c>
    </row>
    <row r="166" customFormat="false" ht="15.75" hidden="false" customHeight="true" outlineLevel="0" collapsed="false">
      <c r="A166" s="317" t="s">
        <v>493</v>
      </c>
      <c r="B166" s="275" t="s">
        <v>494</v>
      </c>
      <c r="C166" s="275"/>
      <c r="D166" s="316"/>
      <c r="E166" s="277" t="n">
        <f aca="false">E167</f>
        <v>100</v>
      </c>
    </row>
    <row r="167" customFormat="false" ht="15.75" hidden="false" customHeight="true" outlineLevel="0" collapsed="false">
      <c r="A167" s="279" t="s">
        <v>456</v>
      </c>
      <c r="B167" s="275" t="s">
        <v>494</v>
      </c>
      <c r="C167" s="275" t="s">
        <v>457</v>
      </c>
      <c r="D167" s="316"/>
      <c r="E167" s="277" t="n">
        <f aca="false">E168</f>
        <v>100</v>
      </c>
    </row>
    <row r="168" customFormat="false" ht="15.75" hidden="false" customHeight="true" outlineLevel="0" collapsed="false">
      <c r="A168" s="303" t="s">
        <v>321</v>
      </c>
      <c r="B168" s="275" t="s">
        <v>494</v>
      </c>
      <c r="C168" s="275" t="s">
        <v>457</v>
      </c>
      <c r="D168" s="276" t="s">
        <v>322</v>
      </c>
      <c r="E168" s="277" t="n">
        <f aca="false">'Пр.7 Р.П. ЦС. ВР'!E362</f>
        <v>100</v>
      </c>
    </row>
    <row r="169" customFormat="false" ht="25.5" hidden="false" customHeight="true" outlineLevel="0" collapsed="false">
      <c r="A169" s="318" t="s">
        <v>495</v>
      </c>
      <c r="B169" s="261" t="s">
        <v>496</v>
      </c>
      <c r="C169" s="261"/>
      <c r="D169" s="260"/>
      <c r="E169" s="262" t="n">
        <f aca="false">E170+E178+E183+E188</f>
        <v>1256.51</v>
      </c>
    </row>
    <row r="170" s="299" customFormat="true" ht="26.4" hidden="false" customHeight="false" outlineLevel="0" collapsed="false">
      <c r="A170" s="318" t="s">
        <v>497</v>
      </c>
      <c r="B170" s="261" t="s">
        <v>498</v>
      </c>
      <c r="C170" s="261"/>
      <c r="D170" s="260"/>
      <c r="E170" s="262" t="n">
        <f aca="false">E171</f>
        <v>598.51</v>
      </c>
    </row>
    <row r="171" s="299" customFormat="true" ht="13.8" hidden="false" customHeight="false" outlineLevel="0" collapsed="false">
      <c r="A171" s="318" t="s">
        <v>499</v>
      </c>
      <c r="B171" s="261" t="s">
        <v>500</v>
      </c>
      <c r="C171" s="261"/>
      <c r="D171" s="260"/>
      <c r="E171" s="262" t="n">
        <f aca="false">E172+E175</f>
        <v>598.51</v>
      </c>
    </row>
    <row r="172" s="278" customFormat="true" ht="28.5" hidden="false" customHeight="true" outlineLevel="0" collapsed="false">
      <c r="A172" s="302" t="s">
        <v>501</v>
      </c>
      <c r="B172" s="275" t="s">
        <v>502</v>
      </c>
      <c r="C172" s="275"/>
      <c r="D172" s="276"/>
      <c r="E172" s="277" t="n">
        <f aca="false">E173</f>
        <v>598.51</v>
      </c>
    </row>
    <row r="173" s="278" customFormat="true" ht="15.45" hidden="false" customHeight="true" outlineLevel="0" collapsed="false">
      <c r="A173" s="279" t="s">
        <v>503</v>
      </c>
      <c r="B173" s="275" t="s">
        <v>502</v>
      </c>
      <c r="C173" s="275" t="s">
        <v>504</v>
      </c>
      <c r="D173" s="276"/>
      <c r="E173" s="277" t="n">
        <f aca="false">E174</f>
        <v>598.51</v>
      </c>
    </row>
    <row r="174" customFormat="false" ht="13.95" hidden="false" customHeight="true" outlineLevel="0" collapsed="false">
      <c r="A174" s="303" t="s">
        <v>285</v>
      </c>
      <c r="B174" s="275" t="s">
        <v>502</v>
      </c>
      <c r="C174" s="289" t="s">
        <v>504</v>
      </c>
      <c r="D174" s="290" t="s">
        <v>286</v>
      </c>
      <c r="E174" s="277" t="n">
        <f aca="false">'Пр.7 Р.П. ЦС. ВР'!E66</f>
        <v>598.51</v>
      </c>
    </row>
    <row r="175" customFormat="false" ht="0.45" hidden="false" customHeight="true" outlineLevel="0" collapsed="false">
      <c r="A175" s="302" t="s">
        <v>505</v>
      </c>
      <c r="B175" s="275" t="s">
        <v>506</v>
      </c>
      <c r="C175" s="275"/>
      <c r="D175" s="276"/>
      <c r="E175" s="277" t="n">
        <f aca="false">E176</f>
        <v>0</v>
      </c>
    </row>
    <row r="176" customFormat="false" ht="14.55" hidden="true" customHeight="true" outlineLevel="0" collapsed="false">
      <c r="A176" s="279" t="s">
        <v>507</v>
      </c>
      <c r="B176" s="275" t="s">
        <v>506</v>
      </c>
      <c r="C176" s="275"/>
      <c r="D176" s="276"/>
      <c r="E176" s="277" t="n">
        <f aca="false">E177</f>
        <v>0</v>
      </c>
    </row>
    <row r="177" customFormat="false" ht="12" hidden="true" customHeight="true" outlineLevel="0" collapsed="false">
      <c r="A177" s="303" t="s">
        <v>285</v>
      </c>
      <c r="B177" s="275" t="s">
        <v>506</v>
      </c>
      <c r="C177" s="275" t="s">
        <v>347</v>
      </c>
      <c r="D177" s="276" t="s">
        <v>286</v>
      </c>
      <c r="E177" s="277" t="n">
        <f aca="false">'Пр.7 Р.П. ЦС. ВР'!E73</f>
        <v>0</v>
      </c>
    </row>
    <row r="178" customFormat="false" ht="52.8" hidden="false" customHeight="false" outlineLevel="0" collapsed="false">
      <c r="A178" s="270" t="s">
        <v>508</v>
      </c>
      <c r="B178" s="261" t="s">
        <v>509</v>
      </c>
      <c r="C178" s="261"/>
      <c r="D178" s="260"/>
      <c r="E178" s="262" t="n">
        <f aca="false">E179</f>
        <v>408</v>
      </c>
    </row>
    <row r="179" s="299" customFormat="true" ht="13.8" hidden="false" customHeight="false" outlineLevel="0" collapsed="false">
      <c r="A179" s="304" t="s">
        <v>510</v>
      </c>
      <c r="B179" s="261" t="s">
        <v>511</v>
      </c>
      <c r="C179" s="261"/>
      <c r="D179" s="260"/>
      <c r="E179" s="262" t="n">
        <f aca="false">E180</f>
        <v>408</v>
      </c>
    </row>
    <row r="180" s="278" customFormat="true" ht="13.8" hidden="false" customHeight="false" outlineLevel="0" collapsed="false">
      <c r="A180" s="319" t="s">
        <v>512</v>
      </c>
      <c r="B180" s="275" t="s">
        <v>513</v>
      </c>
      <c r="C180" s="275"/>
      <c r="D180" s="276"/>
      <c r="E180" s="277" t="n">
        <f aca="false">E181</f>
        <v>408</v>
      </c>
    </row>
    <row r="181" s="278" customFormat="true" ht="13.8" hidden="false" customHeight="false" outlineLevel="0" collapsed="false">
      <c r="A181" s="279" t="s">
        <v>366</v>
      </c>
      <c r="B181" s="275" t="s">
        <v>513</v>
      </c>
      <c r="C181" s="275" t="s">
        <v>347</v>
      </c>
      <c r="D181" s="276"/>
      <c r="E181" s="277" t="n">
        <f aca="false">E182</f>
        <v>408</v>
      </c>
    </row>
    <row r="182" customFormat="false" ht="16.5" hidden="false" customHeight="true" outlineLevel="0" collapsed="false">
      <c r="A182" s="303" t="s">
        <v>293</v>
      </c>
      <c r="B182" s="275" t="s">
        <v>513</v>
      </c>
      <c r="C182" s="275" t="s">
        <v>347</v>
      </c>
      <c r="D182" s="276" t="s">
        <v>294</v>
      </c>
      <c r="E182" s="277" t="n">
        <f aca="false">'Пр.7 Р.П. ЦС. ВР'!E94</f>
        <v>408</v>
      </c>
    </row>
    <row r="183" s="299" customFormat="true" ht="1.95" hidden="true" customHeight="true" outlineLevel="0" collapsed="false">
      <c r="A183" s="270" t="s">
        <v>514</v>
      </c>
      <c r="B183" s="261" t="s">
        <v>515</v>
      </c>
      <c r="C183" s="261"/>
      <c r="D183" s="261"/>
      <c r="E183" s="262" t="n">
        <f aca="false">E184</f>
        <v>0</v>
      </c>
    </row>
    <row r="184" customFormat="false" ht="26.55" hidden="true" customHeight="true" outlineLevel="0" collapsed="false">
      <c r="A184" s="304" t="s">
        <v>516</v>
      </c>
      <c r="B184" s="261" t="s">
        <v>517</v>
      </c>
      <c r="C184" s="261"/>
      <c r="D184" s="261"/>
      <c r="E184" s="262" t="n">
        <f aca="false">E185</f>
        <v>0</v>
      </c>
    </row>
    <row r="185" s="278" customFormat="true" ht="13.8" hidden="true" customHeight="false" outlineLevel="0" collapsed="false">
      <c r="A185" s="319" t="s">
        <v>518</v>
      </c>
      <c r="B185" s="275" t="s">
        <v>519</v>
      </c>
      <c r="C185" s="275"/>
      <c r="D185" s="275"/>
      <c r="E185" s="277" t="n">
        <f aca="false">E186</f>
        <v>0</v>
      </c>
    </row>
    <row r="186" s="278" customFormat="true" ht="13.5" hidden="true" customHeight="true" outlineLevel="0" collapsed="false">
      <c r="A186" s="279" t="s">
        <v>346</v>
      </c>
      <c r="B186" s="275" t="s">
        <v>519</v>
      </c>
      <c r="C186" s="275" t="s">
        <v>347</v>
      </c>
      <c r="D186" s="275"/>
      <c r="E186" s="277" t="n">
        <f aca="false">E187</f>
        <v>0</v>
      </c>
    </row>
    <row r="187" customFormat="false" ht="16.5" hidden="true" customHeight="true" outlineLevel="0" collapsed="false">
      <c r="A187" s="303" t="s">
        <v>293</v>
      </c>
      <c r="B187" s="275" t="s">
        <v>519</v>
      </c>
      <c r="C187" s="275" t="s">
        <v>347</v>
      </c>
      <c r="D187" s="276" t="s">
        <v>294</v>
      </c>
      <c r="E187" s="277" t="n">
        <f aca="false">'Пр.7 Р.П. ЦС. ВР'!E98</f>
        <v>0</v>
      </c>
    </row>
    <row r="188" customFormat="false" ht="26.55" hidden="false" customHeight="true" outlineLevel="0" collapsed="false">
      <c r="A188" s="270" t="s">
        <v>520</v>
      </c>
      <c r="B188" s="261" t="s">
        <v>521</v>
      </c>
      <c r="C188" s="272"/>
      <c r="D188" s="261"/>
      <c r="E188" s="262" t="n">
        <f aca="false">E189</f>
        <v>250</v>
      </c>
    </row>
    <row r="189" customFormat="false" ht="16.5" hidden="false" customHeight="true" outlineLevel="0" collapsed="false">
      <c r="A189" s="304" t="s">
        <v>522</v>
      </c>
      <c r="B189" s="261" t="s">
        <v>523</v>
      </c>
      <c r="C189" s="272"/>
      <c r="D189" s="261"/>
      <c r="E189" s="262" t="n">
        <f aca="false">E190</f>
        <v>250</v>
      </c>
    </row>
    <row r="190" customFormat="false" ht="18" hidden="false" customHeight="true" outlineLevel="0" collapsed="false">
      <c r="A190" s="302" t="s">
        <v>524</v>
      </c>
      <c r="B190" s="275" t="s">
        <v>525</v>
      </c>
      <c r="C190" s="275"/>
      <c r="D190" s="320"/>
      <c r="E190" s="277" t="n">
        <f aca="false">E191</f>
        <v>250</v>
      </c>
    </row>
    <row r="191" s="263" customFormat="true" ht="16.95" hidden="false" customHeight="true" outlineLevel="0" collapsed="false">
      <c r="A191" s="279" t="s">
        <v>346</v>
      </c>
      <c r="B191" s="275" t="s">
        <v>525</v>
      </c>
      <c r="C191" s="275" t="s">
        <v>347</v>
      </c>
      <c r="D191" s="311"/>
      <c r="E191" s="277" t="n">
        <f aca="false">E192</f>
        <v>250</v>
      </c>
    </row>
    <row r="192" customFormat="false" ht="15.45" hidden="false" customHeight="true" outlineLevel="0" collapsed="false">
      <c r="A192" s="306" t="s">
        <v>297</v>
      </c>
      <c r="B192" s="275" t="s">
        <v>525</v>
      </c>
      <c r="C192" s="275" t="s">
        <v>347</v>
      </c>
      <c r="D192" s="276" t="s">
        <v>298</v>
      </c>
      <c r="E192" s="277" t="n">
        <f aca="false">'Пр.7 Р.П. ЦС. ВР'!E130</f>
        <v>250</v>
      </c>
    </row>
    <row r="193" customFormat="false" ht="30.75" hidden="false" customHeight="true" outlineLevel="0" collapsed="false">
      <c r="A193" s="304" t="s">
        <v>526</v>
      </c>
      <c r="B193" s="298" t="s">
        <v>527</v>
      </c>
      <c r="C193" s="261"/>
      <c r="D193" s="260"/>
      <c r="E193" s="262" t="n">
        <f aca="false">E194</f>
        <v>2623.91</v>
      </c>
    </row>
    <row r="194" customFormat="false" ht="15.75" hidden="false" customHeight="true" outlineLevel="0" collapsed="false">
      <c r="A194" s="304" t="s">
        <v>528</v>
      </c>
      <c r="B194" s="298" t="s">
        <v>527</v>
      </c>
      <c r="C194" s="261"/>
      <c r="D194" s="260"/>
      <c r="E194" s="262" t="n">
        <f aca="false">E195</f>
        <v>2623.91</v>
      </c>
    </row>
    <row r="195" customFormat="false" ht="15.75" hidden="false" customHeight="true" outlineLevel="0" collapsed="false">
      <c r="A195" s="304" t="s">
        <v>529</v>
      </c>
      <c r="B195" s="298" t="s">
        <v>530</v>
      </c>
      <c r="C195" s="261"/>
      <c r="D195" s="260"/>
      <c r="E195" s="262" t="n">
        <f aca="false">E196+E199</f>
        <v>2623.91</v>
      </c>
    </row>
    <row r="196" s="299" customFormat="true" ht="26.25" hidden="false" customHeight="true" outlineLevel="0" collapsed="false">
      <c r="A196" s="306" t="s">
        <v>531</v>
      </c>
      <c r="B196" s="307" t="s">
        <v>532</v>
      </c>
      <c r="C196" s="275"/>
      <c r="D196" s="276"/>
      <c r="E196" s="277" t="n">
        <f aca="false">E197</f>
        <v>2173.91</v>
      </c>
    </row>
    <row r="197" s="299" customFormat="true" ht="13.95" hidden="false" customHeight="true" outlineLevel="0" collapsed="false">
      <c r="A197" s="279" t="s">
        <v>346</v>
      </c>
      <c r="B197" s="307" t="s">
        <v>532</v>
      </c>
      <c r="C197" s="275" t="s">
        <v>347</v>
      </c>
      <c r="D197" s="276"/>
      <c r="E197" s="277" t="n">
        <f aca="false">E198</f>
        <v>2173.91</v>
      </c>
    </row>
    <row r="198" s="299" customFormat="true" ht="15" hidden="false" customHeight="true" outlineLevel="0" collapsed="false">
      <c r="A198" s="321" t="s">
        <v>307</v>
      </c>
      <c r="B198" s="307" t="s">
        <v>532</v>
      </c>
      <c r="C198" s="275" t="s">
        <v>347</v>
      </c>
      <c r="D198" s="276" t="s">
        <v>308</v>
      </c>
      <c r="E198" s="277" t="n">
        <f aca="false">'Пр.7 Р.П. ЦС. ВР'!E280</f>
        <v>2173.91</v>
      </c>
    </row>
    <row r="199" customFormat="false" ht="26.4" hidden="false" customHeight="false" outlineLevel="0" collapsed="false">
      <c r="A199" s="306" t="s">
        <v>533</v>
      </c>
      <c r="B199" s="307" t="s">
        <v>534</v>
      </c>
      <c r="C199" s="275"/>
      <c r="D199" s="276"/>
      <c r="E199" s="277" t="n">
        <f aca="false">E200</f>
        <v>450</v>
      </c>
    </row>
    <row r="200" s="278" customFormat="true" ht="16.5" hidden="false" customHeight="true" outlineLevel="0" collapsed="false">
      <c r="A200" s="279" t="s">
        <v>346</v>
      </c>
      <c r="B200" s="307" t="s">
        <v>534</v>
      </c>
      <c r="C200" s="275" t="s">
        <v>347</v>
      </c>
      <c r="D200" s="276"/>
      <c r="E200" s="277" t="n">
        <f aca="false">E201</f>
        <v>450</v>
      </c>
    </row>
    <row r="201" s="278" customFormat="true" ht="15.75" hidden="false" customHeight="true" outlineLevel="0" collapsed="false">
      <c r="A201" s="321" t="s">
        <v>307</v>
      </c>
      <c r="B201" s="307" t="s">
        <v>534</v>
      </c>
      <c r="C201" s="275" t="s">
        <v>347</v>
      </c>
      <c r="D201" s="276" t="s">
        <v>308</v>
      </c>
      <c r="E201" s="277" t="n">
        <f aca="false">'Пр.7 Р.П. ЦС. ВР'!E282</f>
        <v>450</v>
      </c>
    </row>
    <row r="202" customFormat="false" ht="26.55" hidden="false" customHeight="true" outlineLevel="0" collapsed="false">
      <c r="A202" s="304" t="s">
        <v>535</v>
      </c>
      <c r="B202" s="298" t="s">
        <v>536</v>
      </c>
      <c r="C202" s="275"/>
      <c r="D202" s="276"/>
      <c r="E202" s="262" t="n">
        <f aca="false">E203</f>
        <v>431.33</v>
      </c>
    </row>
    <row r="203" customFormat="false" ht="15.75" hidden="false" customHeight="true" outlineLevel="0" collapsed="false">
      <c r="A203" s="304" t="s">
        <v>537</v>
      </c>
      <c r="B203" s="298" t="s">
        <v>538</v>
      </c>
      <c r="C203" s="275"/>
      <c r="D203" s="276"/>
      <c r="E203" s="262" t="n">
        <f aca="false">E204</f>
        <v>431.33</v>
      </c>
    </row>
    <row r="204" customFormat="false" ht="15.75" hidden="false" customHeight="true" outlineLevel="0" collapsed="false">
      <c r="A204" s="304" t="s">
        <v>539</v>
      </c>
      <c r="B204" s="298" t="s">
        <v>540</v>
      </c>
      <c r="C204" s="275"/>
      <c r="D204" s="276"/>
      <c r="E204" s="262" t="n">
        <f aca="false">E205+E208</f>
        <v>431.33</v>
      </c>
    </row>
    <row r="205" customFormat="false" ht="13.5" hidden="false" customHeight="true" outlineLevel="0" collapsed="false">
      <c r="A205" s="279" t="s">
        <v>541</v>
      </c>
      <c r="B205" s="307" t="s">
        <v>542</v>
      </c>
      <c r="C205" s="275"/>
      <c r="D205" s="276"/>
      <c r="E205" s="277" t="n">
        <f aca="false">E206</f>
        <v>392.12</v>
      </c>
    </row>
    <row r="206" customFormat="false" ht="15.75" hidden="false" customHeight="true" outlineLevel="0" collapsed="false">
      <c r="A206" s="279" t="s">
        <v>346</v>
      </c>
      <c r="B206" s="307" t="s">
        <v>542</v>
      </c>
      <c r="C206" s="275" t="s">
        <v>347</v>
      </c>
      <c r="D206" s="276"/>
      <c r="E206" s="277" t="n">
        <f aca="false">E207</f>
        <v>392.12</v>
      </c>
    </row>
    <row r="207" customFormat="false" ht="15.75" hidden="false" customHeight="true" outlineLevel="0" collapsed="false">
      <c r="A207" s="321" t="s">
        <v>307</v>
      </c>
      <c r="B207" s="307" t="s">
        <v>542</v>
      </c>
      <c r="C207" s="275" t="s">
        <v>347</v>
      </c>
      <c r="D207" s="276" t="s">
        <v>308</v>
      </c>
      <c r="E207" s="277" t="n">
        <f aca="false">'Пр.7 Р.П. ЦС. ВР'!E287</f>
        <v>392.12</v>
      </c>
    </row>
    <row r="208" customFormat="false" ht="16.5" hidden="false" customHeight="true" outlineLevel="0" collapsed="false">
      <c r="A208" s="306" t="s">
        <v>541</v>
      </c>
      <c r="B208" s="307" t="s">
        <v>543</v>
      </c>
      <c r="C208" s="275"/>
      <c r="D208" s="276"/>
      <c r="E208" s="277" t="n">
        <f aca="false">E209</f>
        <v>39.21</v>
      </c>
    </row>
    <row r="209" s="252" customFormat="true" ht="15.75" hidden="false" customHeight="true" outlineLevel="0" collapsed="false">
      <c r="A209" s="279" t="s">
        <v>346</v>
      </c>
      <c r="B209" s="307" t="s">
        <v>543</v>
      </c>
      <c r="C209" s="275" t="s">
        <v>347</v>
      </c>
      <c r="D209" s="276"/>
      <c r="E209" s="277" t="n">
        <f aca="false">E210</f>
        <v>39.21</v>
      </c>
    </row>
    <row r="210" s="278" customFormat="true" ht="14.55" hidden="false" customHeight="true" outlineLevel="0" collapsed="false">
      <c r="A210" s="321" t="s">
        <v>307</v>
      </c>
      <c r="B210" s="307" t="s">
        <v>543</v>
      </c>
      <c r="C210" s="275" t="s">
        <v>347</v>
      </c>
      <c r="D210" s="276" t="s">
        <v>308</v>
      </c>
      <c r="E210" s="277" t="n">
        <f aca="false">'Пр.7 Р.П. ЦС. ВР'!E289</f>
        <v>39.21</v>
      </c>
    </row>
    <row r="211" customFormat="false" ht="26.4" hidden="true" customHeight="false" outlineLevel="0" collapsed="false">
      <c r="A211" s="266" t="s">
        <v>544</v>
      </c>
      <c r="B211" s="261" t="s">
        <v>545</v>
      </c>
      <c r="C211" s="261"/>
      <c r="D211" s="260"/>
      <c r="E211" s="262" t="n">
        <f aca="false">E212</f>
        <v>0</v>
      </c>
    </row>
    <row r="212" customFormat="false" ht="26.4" hidden="true" customHeight="false" outlineLevel="0" collapsed="false">
      <c r="A212" s="270" t="s">
        <v>546</v>
      </c>
      <c r="B212" s="272" t="s">
        <v>547</v>
      </c>
      <c r="C212" s="286"/>
      <c r="D212" s="287"/>
      <c r="E212" s="288" t="n">
        <f aca="false">E213+E216</f>
        <v>0</v>
      </c>
    </row>
    <row r="213" customFormat="false" ht="26.4" hidden="true" customHeight="false" outlineLevel="0" collapsed="false">
      <c r="A213" s="301" t="s">
        <v>548</v>
      </c>
      <c r="B213" s="322" t="s">
        <v>549</v>
      </c>
      <c r="C213" s="289"/>
      <c r="D213" s="290"/>
      <c r="E213" s="292" t="n">
        <f aca="false">E214</f>
        <v>0</v>
      </c>
    </row>
    <row r="214" customFormat="false" ht="13.8" hidden="true" customHeight="false" outlineLevel="0" collapsed="false">
      <c r="A214" s="306" t="s">
        <v>411</v>
      </c>
      <c r="B214" s="322" t="s">
        <v>549</v>
      </c>
      <c r="C214" s="289" t="s">
        <v>412</v>
      </c>
      <c r="D214" s="290"/>
      <c r="E214" s="292" t="n">
        <f aca="false">E215</f>
        <v>0</v>
      </c>
    </row>
    <row r="215" customFormat="false" ht="13.8" hidden="true" customHeight="false" outlineLevel="0" collapsed="false">
      <c r="A215" s="323" t="s">
        <v>305</v>
      </c>
      <c r="B215" s="322" t="s">
        <v>549</v>
      </c>
      <c r="C215" s="289" t="s">
        <v>412</v>
      </c>
      <c r="D215" s="290" t="s">
        <v>306</v>
      </c>
      <c r="E215" s="292" t="n">
        <f aca="false">'Пр.7 Р.П. ЦС. ВР'!E246</f>
        <v>0</v>
      </c>
    </row>
    <row r="216" customFormat="false" ht="24" hidden="true" customHeight="true" outlineLevel="0" collapsed="false">
      <c r="A216" s="306" t="s">
        <v>550</v>
      </c>
      <c r="B216" s="322" t="s">
        <v>551</v>
      </c>
      <c r="C216" s="289"/>
      <c r="D216" s="290"/>
      <c r="E216" s="292" t="n">
        <f aca="false">E217</f>
        <v>0</v>
      </c>
    </row>
    <row r="217" customFormat="false" ht="13.5" hidden="true" customHeight="true" outlineLevel="0" collapsed="false">
      <c r="A217" s="306" t="s">
        <v>411</v>
      </c>
      <c r="B217" s="322" t="s">
        <v>551</v>
      </c>
      <c r="C217" s="289" t="s">
        <v>412</v>
      </c>
      <c r="D217" s="290"/>
      <c r="E217" s="292" t="n">
        <f aca="false">E218</f>
        <v>0</v>
      </c>
    </row>
    <row r="218" s="299" customFormat="true" ht="13.95" hidden="true" customHeight="true" outlineLevel="0" collapsed="false">
      <c r="A218" s="323" t="s">
        <v>305</v>
      </c>
      <c r="B218" s="322" t="s">
        <v>551</v>
      </c>
      <c r="C218" s="289" t="s">
        <v>412</v>
      </c>
      <c r="D218" s="290" t="s">
        <v>306</v>
      </c>
      <c r="E218" s="292" t="n">
        <f aca="false">'Пр.7 Р.П. ЦС. ВР'!E248</f>
        <v>0</v>
      </c>
    </row>
    <row r="219" customFormat="false" ht="27.75" hidden="false" customHeight="true" outlineLevel="0" collapsed="false">
      <c r="A219" s="270" t="s">
        <v>552</v>
      </c>
      <c r="B219" s="313" t="s">
        <v>553</v>
      </c>
      <c r="C219" s="289"/>
      <c r="D219" s="290"/>
      <c r="E219" s="288" t="n">
        <f aca="false">E220</f>
        <v>50</v>
      </c>
    </row>
    <row r="220" s="278" customFormat="true" ht="26.4" hidden="false" customHeight="false" outlineLevel="0" collapsed="false">
      <c r="A220" s="270" t="s">
        <v>554</v>
      </c>
      <c r="B220" s="313" t="s">
        <v>555</v>
      </c>
      <c r="C220" s="289"/>
      <c r="D220" s="290"/>
      <c r="E220" s="288" t="n">
        <f aca="false">E221+E231</f>
        <v>50</v>
      </c>
    </row>
    <row r="221" s="278" customFormat="true" ht="16.5" hidden="false" customHeight="true" outlineLevel="0" collapsed="false">
      <c r="A221" s="270" t="s">
        <v>556</v>
      </c>
      <c r="B221" s="313" t="s">
        <v>557</v>
      </c>
      <c r="C221" s="289"/>
      <c r="D221" s="290"/>
      <c r="E221" s="288" t="n">
        <f aca="false">E222+E225+E228</f>
        <v>50</v>
      </c>
    </row>
    <row r="222" customFormat="false" ht="15.75" hidden="false" customHeight="true" outlineLevel="0" collapsed="false">
      <c r="A222" s="279" t="s">
        <v>558</v>
      </c>
      <c r="B222" s="275" t="s">
        <v>559</v>
      </c>
      <c r="C222" s="289"/>
      <c r="D222" s="290"/>
      <c r="E222" s="292" t="n">
        <f aca="false">E223</f>
        <v>50</v>
      </c>
    </row>
    <row r="223" customFormat="false" ht="16.95" hidden="false" customHeight="true" outlineLevel="0" collapsed="false">
      <c r="A223" s="279" t="s">
        <v>560</v>
      </c>
      <c r="B223" s="275" t="s">
        <v>559</v>
      </c>
      <c r="C223" s="289" t="s">
        <v>561</v>
      </c>
      <c r="D223" s="290"/>
      <c r="E223" s="292" t="n">
        <f aca="false">E224</f>
        <v>50</v>
      </c>
    </row>
    <row r="224" customFormat="false" ht="12" hidden="false" customHeight="true" outlineLevel="0" collapsed="false">
      <c r="A224" s="303" t="s">
        <v>299</v>
      </c>
      <c r="B224" s="275" t="s">
        <v>559</v>
      </c>
      <c r="C224" s="289" t="s">
        <v>561</v>
      </c>
      <c r="D224" s="290" t="s">
        <v>300</v>
      </c>
      <c r="E224" s="292" t="n">
        <f aca="false">'Пр.7 Р.П. ЦС. ВР'!E142</f>
        <v>50</v>
      </c>
    </row>
    <row r="225" s="299" customFormat="true" ht="1.05" hidden="true" customHeight="true" outlineLevel="0" collapsed="false">
      <c r="A225" s="302" t="s">
        <v>562</v>
      </c>
      <c r="B225" s="275" t="s">
        <v>563</v>
      </c>
      <c r="C225" s="261"/>
      <c r="D225" s="260"/>
      <c r="E225" s="277" t="n">
        <f aca="false">E226</f>
        <v>0</v>
      </c>
    </row>
    <row r="226" s="278" customFormat="true" ht="16.95" hidden="true" customHeight="true" outlineLevel="0" collapsed="false">
      <c r="A226" s="279" t="s">
        <v>560</v>
      </c>
      <c r="B226" s="275" t="s">
        <v>563</v>
      </c>
      <c r="C226" s="275"/>
      <c r="D226" s="276"/>
      <c r="E226" s="277" t="n">
        <f aca="false">E227</f>
        <v>0</v>
      </c>
    </row>
    <row r="227" s="278" customFormat="true" ht="16.5" hidden="true" customHeight="true" outlineLevel="0" collapsed="false">
      <c r="A227" s="303" t="s">
        <v>299</v>
      </c>
      <c r="B227" s="275" t="s">
        <v>563</v>
      </c>
      <c r="C227" s="289" t="s">
        <v>561</v>
      </c>
      <c r="D227" s="290" t="s">
        <v>300</v>
      </c>
      <c r="E227" s="277" t="n">
        <f aca="false">'Пр.7 Р.П. ЦС. ВР'!E144</f>
        <v>0</v>
      </c>
    </row>
    <row r="228" s="278" customFormat="true" ht="26.55" hidden="true" customHeight="true" outlineLevel="0" collapsed="false">
      <c r="A228" s="279" t="s">
        <v>564</v>
      </c>
      <c r="B228" s="275" t="s">
        <v>565</v>
      </c>
      <c r="C228" s="261"/>
      <c r="D228" s="260"/>
      <c r="E228" s="277" t="n">
        <f aca="false">E229</f>
        <v>0</v>
      </c>
    </row>
    <row r="229" customFormat="false" ht="16.5" hidden="true" customHeight="true" outlineLevel="0" collapsed="false">
      <c r="A229" s="279" t="s">
        <v>560</v>
      </c>
      <c r="B229" s="275" t="s">
        <v>565</v>
      </c>
      <c r="C229" s="275"/>
      <c r="D229" s="276"/>
      <c r="E229" s="277" t="n">
        <f aca="false">E230</f>
        <v>0</v>
      </c>
    </row>
    <row r="230" customFormat="false" ht="16.5" hidden="true" customHeight="true" outlineLevel="0" collapsed="false">
      <c r="A230" s="303" t="s">
        <v>299</v>
      </c>
      <c r="B230" s="275" t="s">
        <v>565</v>
      </c>
      <c r="C230" s="289" t="s">
        <v>561</v>
      </c>
      <c r="D230" s="290" t="s">
        <v>300</v>
      </c>
      <c r="E230" s="277" t="n">
        <f aca="false">'Пр.7 Р.П. ЦС. ВР'!E146</f>
        <v>0</v>
      </c>
    </row>
    <row r="231" customFormat="false" ht="26.4" hidden="true" customHeight="false" outlineLevel="0" collapsed="false">
      <c r="A231" s="270" t="s">
        <v>566</v>
      </c>
      <c r="B231" s="313" t="s">
        <v>567</v>
      </c>
      <c r="C231" s="261"/>
      <c r="D231" s="260"/>
      <c r="E231" s="262" t="n">
        <f aca="false">E232</f>
        <v>0</v>
      </c>
    </row>
    <row r="232" customFormat="false" ht="26.4" hidden="true" customHeight="false" outlineLevel="0" collapsed="false">
      <c r="A232" s="302" t="s">
        <v>568</v>
      </c>
      <c r="B232" s="275" t="s">
        <v>569</v>
      </c>
      <c r="C232" s="275"/>
      <c r="D232" s="276"/>
      <c r="E232" s="277" t="n">
        <f aca="false">E233</f>
        <v>0</v>
      </c>
    </row>
    <row r="233" s="299" customFormat="true" ht="16.5" hidden="true" customHeight="true" outlineLevel="0" collapsed="false">
      <c r="A233" s="279" t="s">
        <v>346</v>
      </c>
      <c r="B233" s="275" t="s">
        <v>569</v>
      </c>
      <c r="C233" s="275" t="s">
        <v>347</v>
      </c>
      <c r="D233" s="276"/>
      <c r="E233" s="277" t="n">
        <f aca="false">E234</f>
        <v>0</v>
      </c>
    </row>
    <row r="234" s="299" customFormat="true" ht="16.5" hidden="true" customHeight="true" outlineLevel="0" collapsed="false">
      <c r="A234" s="303" t="s">
        <v>299</v>
      </c>
      <c r="B234" s="275" t="s">
        <v>569</v>
      </c>
      <c r="C234" s="275" t="s">
        <v>347</v>
      </c>
      <c r="D234" s="276" t="s">
        <v>300</v>
      </c>
      <c r="E234" s="277" t="n">
        <f aca="false">'Пр.7 Р.П. ЦС. ВР'!E149</f>
        <v>0</v>
      </c>
    </row>
    <row r="235" customFormat="false" ht="16.5" hidden="false" customHeight="true" outlineLevel="0" collapsed="false">
      <c r="A235" s="324" t="s">
        <v>570</v>
      </c>
      <c r="B235" s="261" t="s">
        <v>571</v>
      </c>
      <c r="C235" s="275"/>
      <c r="D235" s="276"/>
      <c r="E235" s="262" t="n">
        <f aca="false">E236</f>
        <v>300</v>
      </c>
    </row>
    <row r="236" customFormat="false" ht="16.5" hidden="false" customHeight="true" outlineLevel="0" collapsed="false">
      <c r="A236" s="270" t="s">
        <v>572</v>
      </c>
      <c r="B236" s="261" t="s">
        <v>573</v>
      </c>
      <c r="C236" s="275"/>
      <c r="D236" s="276"/>
      <c r="E236" s="262" t="n">
        <f aca="false">E237</f>
        <v>300</v>
      </c>
    </row>
    <row r="237" customFormat="false" ht="25.95" hidden="false" customHeight="true" outlineLevel="0" collapsed="false">
      <c r="A237" s="325" t="s">
        <v>574</v>
      </c>
      <c r="B237" s="261" t="s">
        <v>575</v>
      </c>
      <c r="C237" s="275"/>
      <c r="D237" s="276"/>
      <c r="E237" s="262" t="n">
        <f aca="false">E238</f>
        <v>300</v>
      </c>
    </row>
    <row r="238" customFormat="false" ht="16.5" hidden="false" customHeight="true" outlineLevel="0" collapsed="false">
      <c r="A238" s="326" t="s">
        <v>576</v>
      </c>
      <c r="B238" s="275" t="s">
        <v>577</v>
      </c>
      <c r="C238" s="275"/>
      <c r="D238" s="276"/>
      <c r="E238" s="277" t="n">
        <f aca="false">E239</f>
        <v>300</v>
      </c>
    </row>
    <row r="239" customFormat="false" ht="16.5" hidden="false" customHeight="true" outlineLevel="0" collapsed="false">
      <c r="A239" s="279" t="s">
        <v>346</v>
      </c>
      <c r="B239" s="275" t="s">
        <v>577</v>
      </c>
      <c r="C239" s="275" t="s">
        <v>347</v>
      </c>
      <c r="D239" s="276"/>
      <c r="E239" s="277" t="n">
        <f aca="false">E240</f>
        <v>300</v>
      </c>
    </row>
    <row r="240" customFormat="false" ht="16.5" hidden="false" customHeight="true" outlineLevel="0" collapsed="false">
      <c r="A240" s="303" t="s">
        <v>285</v>
      </c>
      <c r="B240" s="275" t="s">
        <v>577</v>
      </c>
      <c r="C240" s="275" t="s">
        <v>347</v>
      </c>
      <c r="D240" s="276" t="s">
        <v>286</v>
      </c>
      <c r="E240" s="277" t="n">
        <f aca="false">'Пр.7 Р.П. ЦС. ВР'!E78</f>
        <v>300</v>
      </c>
    </row>
    <row r="241" s="333" customFormat="true" ht="19.5" hidden="false" customHeight="true" outlineLevel="0" collapsed="false">
      <c r="A241" s="327" t="s">
        <v>578</v>
      </c>
      <c r="B241" s="328" t="s">
        <v>579</v>
      </c>
      <c r="C241" s="329"/>
      <c r="D241" s="330"/>
      <c r="E241" s="331" t="n">
        <f aca="false">E242+E247+E256+E261</f>
        <v>18234.4</v>
      </c>
      <c r="F241" s="332"/>
      <c r="H241" s="334" t="n">
        <f aca="false">E241+E265</f>
        <v>65938.42</v>
      </c>
      <c r="I241" s="333" t="s">
        <v>580</v>
      </c>
    </row>
    <row r="242" customFormat="false" ht="26.4" hidden="false" customHeight="false" outlineLevel="0" collapsed="false">
      <c r="A242" s="335" t="s">
        <v>581</v>
      </c>
      <c r="B242" s="286" t="s">
        <v>582</v>
      </c>
      <c r="C242" s="336"/>
      <c r="D242" s="287"/>
      <c r="E242" s="288" t="n">
        <f aca="false">E243</f>
        <v>1500</v>
      </c>
      <c r="H242" s="334" t="e">
        <f aca="false">H241+#REF!</f>
        <v>#REF!</v>
      </c>
    </row>
    <row r="243" customFormat="false" ht="13.8" hidden="false" customHeight="false" outlineLevel="0" collapsed="false">
      <c r="A243" s="335" t="s">
        <v>583</v>
      </c>
      <c r="B243" s="286" t="s">
        <v>584</v>
      </c>
      <c r="C243" s="336"/>
      <c r="D243" s="287"/>
      <c r="E243" s="288" t="n">
        <f aca="false">E244</f>
        <v>1500</v>
      </c>
      <c r="H243" s="334"/>
    </row>
    <row r="244" customFormat="false" ht="28.95" hidden="false" customHeight="true" outlineLevel="0" collapsed="false">
      <c r="A244" s="306" t="s">
        <v>585</v>
      </c>
      <c r="B244" s="337" t="s">
        <v>586</v>
      </c>
      <c r="C244" s="336"/>
      <c r="D244" s="287"/>
      <c r="E244" s="292" t="n">
        <f aca="false">E245</f>
        <v>1500</v>
      </c>
      <c r="H244" s="333" t="e">
        <f aca="false">#REF!/H242</f>
        <v>#REF!</v>
      </c>
    </row>
    <row r="245" customFormat="false" ht="15.45" hidden="false" customHeight="true" outlineLevel="0" collapsed="false">
      <c r="A245" s="338" t="s">
        <v>503</v>
      </c>
      <c r="B245" s="337" t="s">
        <v>586</v>
      </c>
      <c r="C245" s="339" t="n">
        <v>120</v>
      </c>
      <c r="D245" s="287"/>
      <c r="E245" s="292" t="n">
        <f aca="false">E246</f>
        <v>1500</v>
      </c>
    </row>
    <row r="246" s="341" customFormat="true" ht="26.4" hidden="false" customHeight="false" outlineLevel="0" collapsed="false">
      <c r="A246" s="340" t="s">
        <v>587</v>
      </c>
      <c r="B246" s="337" t="s">
        <v>586</v>
      </c>
      <c r="C246" s="339" t="n">
        <v>120</v>
      </c>
      <c r="D246" s="290" t="s">
        <v>278</v>
      </c>
      <c r="E246" s="292" t="n">
        <f aca="false">'Пр.7 Р.П. ЦС. ВР'!E25</f>
        <v>1500</v>
      </c>
    </row>
    <row r="247" s="333" customFormat="true" ht="13.8" hidden="false" customHeight="false" outlineLevel="0" collapsed="false">
      <c r="A247" s="270" t="s">
        <v>588</v>
      </c>
      <c r="B247" s="261" t="s">
        <v>589</v>
      </c>
      <c r="C247" s="342"/>
      <c r="D247" s="260"/>
      <c r="E247" s="262" t="n">
        <f aca="false">E248</f>
        <v>16013.1</v>
      </c>
    </row>
    <row r="248" s="333" customFormat="true" ht="13.8" hidden="false" customHeight="false" outlineLevel="0" collapsed="false">
      <c r="A248" s="270" t="s">
        <v>583</v>
      </c>
      <c r="B248" s="261" t="s">
        <v>590</v>
      </c>
      <c r="C248" s="342"/>
      <c r="D248" s="260"/>
      <c r="E248" s="262" t="n">
        <f aca="false">E249</f>
        <v>16013.1</v>
      </c>
    </row>
    <row r="249" s="341" customFormat="true" ht="16.5" hidden="false" customHeight="true" outlineLevel="0" collapsed="false">
      <c r="A249" s="302" t="s">
        <v>591</v>
      </c>
      <c r="B249" s="285" t="s">
        <v>592</v>
      </c>
      <c r="C249" s="343"/>
      <c r="D249" s="276"/>
      <c r="E249" s="277" t="n">
        <f aca="false">E250+E252+E254</f>
        <v>16013.1</v>
      </c>
    </row>
    <row r="250" customFormat="false" ht="15.75" hidden="false" customHeight="true" outlineLevel="0" collapsed="false">
      <c r="A250" s="302" t="s">
        <v>503</v>
      </c>
      <c r="B250" s="285" t="s">
        <v>592</v>
      </c>
      <c r="C250" s="344" t="n">
        <v>120</v>
      </c>
      <c r="D250" s="276"/>
      <c r="E250" s="277" t="n">
        <f aca="false">E251</f>
        <v>11841</v>
      </c>
    </row>
    <row r="251" customFormat="false" ht="25.5" hidden="false" customHeight="true" outlineLevel="0" collapsed="false">
      <c r="A251" s="303" t="s">
        <v>587</v>
      </c>
      <c r="B251" s="285" t="s">
        <v>592</v>
      </c>
      <c r="C251" s="344" t="n">
        <v>120</v>
      </c>
      <c r="D251" s="276" t="s">
        <v>278</v>
      </c>
      <c r="E251" s="277" t="n">
        <f aca="false">'Пр.7 Р.П. ЦС. ВР'!E29</f>
        <v>11841</v>
      </c>
    </row>
    <row r="252" customFormat="false" ht="18.45" hidden="false" customHeight="true" outlineLevel="0" collapsed="false">
      <c r="A252" s="279" t="s">
        <v>346</v>
      </c>
      <c r="B252" s="285" t="s">
        <v>592</v>
      </c>
      <c r="C252" s="275" t="s">
        <v>347</v>
      </c>
      <c r="D252" s="276"/>
      <c r="E252" s="277" t="n">
        <f aca="false">E253</f>
        <v>4082.1</v>
      </c>
      <c r="F252" s="345"/>
    </row>
    <row r="253" customFormat="false" ht="26.4" hidden="false" customHeight="false" outlineLevel="0" collapsed="false">
      <c r="A253" s="303" t="s">
        <v>587</v>
      </c>
      <c r="B253" s="285" t="s">
        <v>592</v>
      </c>
      <c r="C253" s="275" t="s">
        <v>347</v>
      </c>
      <c r="D253" s="276" t="s">
        <v>278</v>
      </c>
      <c r="E253" s="277" t="n">
        <f aca="false">'Пр.7 Р.П. ЦС. ВР'!E30</f>
        <v>4082.1</v>
      </c>
      <c r="F253" s="345"/>
    </row>
    <row r="254" customFormat="false" ht="15" hidden="false" customHeight="true" outlineLevel="0" collapsed="false">
      <c r="A254" s="306" t="s">
        <v>593</v>
      </c>
      <c r="B254" s="285" t="s">
        <v>592</v>
      </c>
      <c r="C254" s="275" t="s">
        <v>468</v>
      </c>
      <c r="D254" s="276"/>
      <c r="E254" s="277" t="n">
        <f aca="false">E255</f>
        <v>90</v>
      </c>
    </row>
    <row r="255" customFormat="false" ht="26.4" hidden="false" customHeight="false" outlineLevel="0" collapsed="false">
      <c r="A255" s="303" t="s">
        <v>587</v>
      </c>
      <c r="B255" s="285" t="s">
        <v>592</v>
      </c>
      <c r="C255" s="275" t="s">
        <v>468</v>
      </c>
      <c r="D255" s="276" t="s">
        <v>278</v>
      </c>
      <c r="E255" s="277" t="n">
        <f aca="false">'Пр.7 Р.П. ЦС. ВР'!E31</f>
        <v>90</v>
      </c>
    </row>
    <row r="256" customFormat="false" ht="13.95" hidden="false" customHeight="true" outlineLevel="0" collapsed="false">
      <c r="A256" s="270" t="s">
        <v>588</v>
      </c>
      <c r="B256" s="261" t="s">
        <v>594</v>
      </c>
      <c r="C256" s="275"/>
      <c r="D256" s="276"/>
      <c r="E256" s="262" t="n">
        <f aca="false">E257</f>
        <v>666.3</v>
      </c>
    </row>
    <row r="257" customFormat="false" ht="13.95" hidden="false" customHeight="true" outlineLevel="0" collapsed="false">
      <c r="A257" s="270" t="s">
        <v>583</v>
      </c>
      <c r="B257" s="261" t="s">
        <v>595</v>
      </c>
      <c r="C257" s="275"/>
      <c r="D257" s="276"/>
      <c r="E257" s="262" t="n">
        <f aca="false">E258</f>
        <v>666.3</v>
      </c>
    </row>
    <row r="258" customFormat="false" ht="13.05" hidden="false" customHeight="true" outlineLevel="0" collapsed="false">
      <c r="A258" s="306" t="s">
        <v>596</v>
      </c>
      <c r="B258" s="285" t="s">
        <v>597</v>
      </c>
      <c r="C258" s="275"/>
      <c r="D258" s="276"/>
      <c r="E258" s="277" t="n">
        <f aca="false">E259</f>
        <v>666.3</v>
      </c>
    </row>
    <row r="259" customFormat="false" ht="13.5" hidden="false" customHeight="true" outlineLevel="0" collapsed="false">
      <c r="A259" s="302" t="s">
        <v>598</v>
      </c>
      <c r="B259" s="285" t="s">
        <v>597</v>
      </c>
      <c r="C259" s="275" t="s">
        <v>504</v>
      </c>
      <c r="D259" s="276"/>
      <c r="E259" s="277" t="n">
        <f aca="false">E260</f>
        <v>666.3</v>
      </c>
    </row>
    <row r="260" customFormat="false" ht="26.4" hidden="false" customHeight="false" outlineLevel="0" collapsed="false">
      <c r="A260" s="303" t="s">
        <v>587</v>
      </c>
      <c r="B260" s="285" t="s">
        <v>597</v>
      </c>
      <c r="C260" s="275" t="s">
        <v>504</v>
      </c>
      <c r="D260" s="276" t="s">
        <v>278</v>
      </c>
      <c r="E260" s="277" t="n">
        <f aca="false">'Пр.7 Р.П. ЦС. ВР'!E35</f>
        <v>666.3</v>
      </c>
    </row>
    <row r="261" customFormat="false" ht="15" hidden="false" customHeight="true" outlineLevel="0" collapsed="false">
      <c r="A261" s="297" t="s">
        <v>599</v>
      </c>
      <c r="B261" s="313" t="s">
        <v>590</v>
      </c>
      <c r="C261" s="275"/>
      <c r="D261" s="276"/>
      <c r="E261" s="262" t="n">
        <f aca="false">E262</f>
        <v>55</v>
      </c>
    </row>
    <row r="262" customFormat="false" ht="26.4" hidden="false" customHeight="false" outlineLevel="0" collapsed="false">
      <c r="A262" s="306" t="s">
        <v>600</v>
      </c>
      <c r="B262" s="313" t="s">
        <v>601</v>
      </c>
      <c r="C262" s="285"/>
      <c r="D262" s="285"/>
      <c r="E262" s="346" t="n">
        <f aca="false">E263</f>
        <v>55</v>
      </c>
    </row>
    <row r="263" customFormat="false" ht="16.05" hidden="false" customHeight="true" outlineLevel="0" collapsed="false">
      <c r="A263" s="306" t="s">
        <v>602</v>
      </c>
      <c r="B263" s="280" t="s">
        <v>601</v>
      </c>
      <c r="C263" s="285" t="n">
        <v>540</v>
      </c>
      <c r="D263" s="285"/>
      <c r="E263" s="346" t="n">
        <f aca="false">E264</f>
        <v>55</v>
      </c>
    </row>
    <row r="264" customFormat="false" ht="26.4" hidden="false" customHeight="false" outlineLevel="0" collapsed="false">
      <c r="A264" s="303" t="s">
        <v>603</v>
      </c>
      <c r="B264" s="280" t="s">
        <v>601</v>
      </c>
      <c r="C264" s="285" t="n">
        <v>540</v>
      </c>
      <c r="D264" s="276" t="s">
        <v>280</v>
      </c>
      <c r="E264" s="346" t="n">
        <f aca="false">'Пр.7 Р.П. ЦС. ВР'!E41</f>
        <v>55</v>
      </c>
    </row>
    <row r="265" s="268" customFormat="true" ht="17.55" hidden="false" customHeight="true" outlineLevel="0" collapsed="false">
      <c r="A265" s="327" t="s">
        <v>604</v>
      </c>
      <c r="B265" s="329" t="s">
        <v>605</v>
      </c>
      <c r="C265" s="347"/>
      <c r="D265" s="330"/>
      <c r="E265" s="331" t="n">
        <f aca="false">E266</f>
        <v>47704.02</v>
      </c>
      <c r="F265" s="269"/>
      <c r="K265" s="269"/>
    </row>
    <row r="266" customFormat="false" ht="15" hidden="false" customHeight="true" outlineLevel="0" collapsed="false">
      <c r="A266" s="270" t="s">
        <v>583</v>
      </c>
      <c r="B266" s="261" t="s">
        <v>606</v>
      </c>
      <c r="C266" s="342"/>
      <c r="D266" s="260"/>
      <c r="E266" s="262" t="n">
        <f aca="false">E267+E274+E277+E280+E283+E286+E289+E292+E295+E298+E303+E306+E311+E320+E326+E335+E338+E341+E344+E357+E317+E329</f>
        <v>47704.02</v>
      </c>
    </row>
    <row r="267" customFormat="false" ht="26.4" hidden="false" customHeight="false" outlineLevel="0" collapsed="false">
      <c r="A267" s="303" t="s">
        <v>607</v>
      </c>
      <c r="B267" s="285" t="s">
        <v>608</v>
      </c>
      <c r="C267" s="343"/>
      <c r="D267" s="276"/>
      <c r="E267" s="262" t="n">
        <f aca="false">E268+E270+E272</f>
        <v>15926.3</v>
      </c>
    </row>
    <row r="268" customFormat="false" ht="13.5" hidden="false" customHeight="true" outlineLevel="0" collapsed="false">
      <c r="A268" s="306" t="s">
        <v>609</v>
      </c>
      <c r="B268" s="285" t="s">
        <v>608</v>
      </c>
      <c r="C268" s="343" t="n">
        <v>110</v>
      </c>
      <c r="D268" s="276"/>
      <c r="E268" s="277" t="n">
        <f aca="false">E269</f>
        <v>15080</v>
      </c>
    </row>
    <row r="269" customFormat="false" ht="16.5" hidden="false" customHeight="true" outlineLevel="0" collapsed="false">
      <c r="A269" s="321" t="s">
        <v>285</v>
      </c>
      <c r="B269" s="285" t="s">
        <v>608</v>
      </c>
      <c r="C269" s="343" t="n">
        <v>110</v>
      </c>
      <c r="D269" s="276" t="s">
        <v>286</v>
      </c>
      <c r="E269" s="277" t="n">
        <f aca="false">'Пр.7 Р.П. ЦС. ВР'!E53</f>
        <v>15080</v>
      </c>
    </row>
    <row r="270" s="341" customFormat="true" ht="12" hidden="false" customHeight="true" outlineLevel="0" collapsed="false">
      <c r="A270" s="279" t="s">
        <v>366</v>
      </c>
      <c r="B270" s="285" t="s">
        <v>608</v>
      </c>
      <c r="C270" s="275" t="s">
        <v>347</v>
      </c>
      <c r="D270" s="276"/>
      <c r="E270" s="277" t="n">
        <f aca="false">E271</f>
        <v>746.3</v>
      </c>
    </row>
    <row r="271" s="341" customFormat="true" ht="15" hidden="false" customHeight="true" outlineLevel="0" collapsed="false">
      <c r="A271" s="321" t="s">
        <v>285</v>
      </c>
      <c r="B271" s="285" t="s">
        <v>608</v>
      </c>
      <c r="C271" s="275" t="s">
        <v>347</v>
      </c>
      <c r="D271" s="276" t="s">
        <v>286</v>
      </c>
      <c r="E271" s="277" t="n">
        <f aca="false">'Пр.7 Р.П. ЦС. ВР'!E54</f>
        <v>746.3</v>
      </c>
    </row>
    <row r="272" s="341" customFormat="true" ht="15" hidden="false" customHeight="true" outlineLevel="0" collapsed="false">
      <c r="A272" s="302" t="s">
        <v>593</v>
      </c>
      <c r="B272" s="285" t="s">
        <v>608</v>
      </c>
      <c r="C272" s="275" t="s">
        <v>468</v>
      </c>
      <c r="D272" s="276"/>
      <c r="E272" s="277" t="n">
        <f aca="false">E273</f>
        <v>100</v>
      </c>
    </row>
    <row r="273" s="341" customFormat="true" ht="15.45" hidden="false" customHeight="true" outlineLevel="0" collapsed="false">
      <c r="A273" s="321" t="s">
        <v>285</v>
      </c>
      <c r="B273" s="285" t="s">
        <v>608</v>
      </c>
      <c r="C273" s="275" t="s">
        <v>468</v>
      </c>
      <c r="D273" s="276" t="s">
        <v>286</v>
      </c>
      <c r="E273" s="277" t="n">
        <f aca="false">'Пр.7 Р.П. ЦС. ВР'!E55</f>
        <v>100</v>
      </c>
    </row>
    <row r="274" s="341" customFormat="true" ht="25.5" hidden="false" customHeight="true" outlineLevel="0" collapsed="false">
      <c r="A274" s="303" t="s">
        <v>610</v>
      </c>
      <c r="B274" s="285" t="s">
        <v>611</v>
      </c>
      <c r="C274" s="275"/>
      <c r="D274" s="276"/>
      <c r="E274" s="262" t="n">
        <f aca="false">E275</f>
        <v>15900</v>
      </c>
    </row>
    <row r="275" s="341" customFormat="true" ht="18" hidden="false" customHeight="true" outlineLevel="0" collapsed="false">
      <c r="A275" s="302" t="s">
        <v>473</v>
      </c>
      <c r="B275" s="285" t="s">
        <v>611</v>
      </c>
      <c r="C275" s="275" t="s">
        <v>457</v>
      </c>
      <c r="D275" s="276"/>
      <c r="E275" s="277" t="n">
        <f aca="false">E276</f>
        <v>15900</v>
      </c>
    </row>
    <row r="276" s="341" customFormat="true" ht="18.45" hidden="false" customHeight="true" outlineLevel="0" collapsed="false">
      <c r="A276" s="321" t="s">
        <v>307</v>
      </c>
      <c r="B276" s="285" t="s">
        <v>611</v>
      </c>
      <c r="C276" s="275" t="s">
        <v>457</v>
      </c>
      <c r="D276" s="276" t="s">
        <v>308</v>
      </c>
      <c r="E276" s="277" t="n">
        <f aca="false">'Пр.7 Р.П. ЦС. ВР'!E259</f>
        <v>15900</v>
      </c>
    </row>
    <row r="277" s="341" customFormat="true" ht="27.45" hidden="false" customHeight="true" outlineLevel="0" collapsed="false">
      <c r="A277" s="306" t="s">
        <v>612</v>
      </c>
      <c r="B277" s="285" t="s">
        <v>613</v>
      </c>
      <c r="C277" s="275"/>
      <c r="D277" s="276"/>
      <c r="E277" s="262" t="n">
        <f aca="false">E278</f>
        <v>345</v>
      </c>
    </row>
    <row r="278" s="341" customFormat="true" ht="15.75" hidden="false" customHeight="true" outlineLevel="0" collapsed="false">
      <c r="A278" s="306" t="s">
        <v>614</v>
      </c>
      <c r="B278" s="285" t="s">
        <v>613</v>
      </c>
      <c r="C278" s="275" t="s">
        <v>615</v>
      </c>
      <c r="D278" s="276"/>
      <c r="E278" s="277" t="n">
        <f aca="false">E279</f>
        <v>345</v>
      </c>
    </row>
    <row r="279" s="341" customFormat="true" ht="15" hidden="false" customHeight="true" outlineLevel="0" collapsed="false">
      <c r="A279" s="302" t="s">
        <v>616</v>
      </c>
      <c r="B279" s="285" t="s">
        <v>613</v>
      </c>
      <c r="C279" s="275" t="s">
        <v>615</v>
      </c>
      <c r="D279" s="276" t="s">
        <v>284</v>
      </c>
      <c r="E279" s="277" t="n">
        <f aca="false">'Пр.7 Р.П. ЦС. ВР'!E47</f>
        <v>345</v>
      </c>
    </row>
    <row r="280" s="341" customFormat="true" ht="27.45" hidden="false" customHeight="true" outlineLevel="0" collapsed="false">
      <c r="A280" s="306" t="s">
        <v>617</v>
      </c>
      <c r="B280" s="285" t="s">
        <v>618</v>
      </c>
      <c r="C280" s="275"/>
      <c r="D280" s="276"/>
      <c r="E280" s="262" t="n">
        <f aca="false">E281</f>
        <v>250</v>
      </c>
    </row>
    <row r="281" customFormat="false" ht="13.5" hidden="false" customHeight="true" outlineLevel="0" collapsed="false">
      <c r="A281" s="279" t="s">
        <v>346</v>
      </c>
      <c r="B281" s="285" t="s">
        <v>618</v>
      </c>
      <c r="C281" s="275" t="s">
        <v>347</v>
      </c>
      <c r="D281" s="276"/>
      <c r="E281" s="277" t="n">
        <f aca="false">E282</f>
        <v>250</v>
      </c>
    </row>
    <row r="282" customFormat="false" ht="13.5" hidden="false" customHeight="true" outlineLevel="0" collapsed="false">
      <c r="A282" s="321" t="s">
        <v>285</v>
      </c>
      <c r="B282" s="285" t="s">
        <v>618</v>
      </c>
      <c r="C282" s="275" t="s">
        <v>347</v>
      </c>
      <c r="D282" s="276" t="s">
        <v>286</v>
      </c>
      <c r="E282" s="277" t="n">
        <f aca="false">'Пр.7 Р.П. ЦС. ВР'!E57</f>
        <v>250</v>
      </c>
    </row>
    <row r="283" customFormat="false" ht="13.5" hidden="false" customHeight="true" outlineLevel="0" collapsed="false">
      <c r="A283" s="348" t="s">
        <v>619</v>
      </c>
      <c r="B283" s="316" t="s">
        <v>620</v>
      </c>
      <c r="C283" s="275"/>
      <c r="D283" s="276"/>
      <c r="E283" s="262" t="n">
        <f aca="false">E284</f>
        <v>100</v>
      </c>
    </row>
    <row r="284" customFormat="false" ht="13.5" hidden="false" customHeight="true" outlineLevel="0" collapsed="false">
      <c r="A284" s="279" t="s">
        <v>366</v>
      </c>
      <c r="B284" s="316" t="s">
        <v>620</v>
      </c>
      <c r="C284" s="275" t="s">
        <v>347</v>
      </c>
      <c r="D284" s="276"/>
      <c r="E284" s="277" t="n">
        <f aca="false">E285</f>
        <v>100</v>
      </c>
    </row>
    <row r="285" customFormat="false" ht="13.5" hidden="false" customHeight="true" outlineLevel="0" collapsed="false">
      <c r="A285" s="349" t="s">
        <v>285</v>
      </c>
      <c r="B285" s="316" t="s">
        <v>620</v>
      </c>
      <c r="C285" s="275" t="s">
        <v>347</v>
      </c>
      <c r="D285" s="276" t="s">
        <v>286</v>
      </c>
      <c r="E285" s="277" t="n">
        <f aca="false">'Пр.7 Р.П. ЦС. ВР'!E59</f>
        <v>100</v>
      </c>
    </row>
    <row r="286" customFormat="false" ht="22.5" hidden="false" customHeight="true" outlineLevel="0" collapsed="false">
      <c r="A286" s="348" t="s">
        <v>621</v>
      </c>
      <c r="B286" s="316" t="s">
        <v>622</v>
      </c>
      <c r="C286" s="275"/>
      <c r="D286" s="276"/>
      <c r="E286" s="262" t="n">
        <f aca="false">E287</f>
        <v>28.82</v>
      </c>
    </row>
    <row r="287" customFormat="false" ht="13.5" hidden="false" customHeight="true" outlineLevel="0" collapsed="false">
      <c r="A287" s="315" t="s">
        <v>593</v>
      </c>
      <c r="B287" s="316" t="s">
        <v>622</v>
      </c>
      <c r="C287" s="275" t="s">
        <v>468</v>
      </c>
      <c r="D287" s="276"/>
      <c r="E287" s="277" t="n">
        <f aca="false">E288</f>
        <v>28.82</v>
      </c>
    </row>
    <row r="288" customFormat="false" ht="13.5" hidden="false" customHeight="true" outlineLevel="0" collapsed="false">
      <c r="A288" s="349" t="s">
        <v>285</v>
      </c>
      <c r="B288" s="316" t="s">
        <v>622</v>
      </c>
      <c r="C288" s="275" t="s">
        <v>468</v>
      </c>
      <c r="D288" s="276" t="s">
        <v>286</v>
      </c>
      <c r="E288" s="277" t="n">
        <f aca="false">'Пр.7 Р.П. ЦС. ВР'!E61</f>
        <v>28.82</v>
      </c>
    </row>
    <row r="289" customFormat="false" ht="12.45" hidden="false" customHeight="true" outlineLevel="0" collapsed="false">
      <c r="A289" s="279" t="s">
        <v>623</v>
      </c>
      <c r="B289" s="275" t="s">
        <v>624</v>
      </c>
      <c r="C289" s="275"/>
      <c r="D289" s="276"/>
      <c r="E289" s="262" t="n">
        <f aca="false">E290</f>
        <v>100</v>
      </c>
    </row>
    <row r="290" customFormat="false" ht="15.75" hidden="false" customHeight="true" outlineLevel="0" collapsed="false">
      <c r="A290" s="279" t="s">
        <v>346</v>
      </c>
      <c r="B290" s="275" t="s">
        <v>625</v>
      </c>
      <c r="C290" s="275" t="s">
        <v>347</v>
      </c>
      <c r="D290" s="276"/>
      <c r="E290" s="277" t="n">
        <f aca="false">E291</f>
        <v>100</v>
      </c>
    </row>
    <row r="291" s="341" customFormat="true" ht="15" hidden="false" customHeight="true" outlineLevel="0" collapsed="false">
      <c r="A291" s="303" t="s">
        <v>299</v>
      </c>
      <c r="B291" s="275" t="s">
        <v>624</v>
      </c>
      <c r="C291" s="275" t="s">
        <v>347</v>
      </c>
      <c r="D291" s="276" t="s">
        <v>300</v>
      </c>
      <c r="E291" s="277" t="n">
        <f aca="false">'Пр.7 Р.П. ЦС. ВР'!E135</f>
        <v>100</v>
      </c>
    </row>
    <row r="292" s="341" customFormat="true" ht="15" hidden="false" customHeight="true" outlineLevel="0" collapsed="false">
      <c r="A292" s="279" t="s">
        <v>626</v>
      </c>
      <c r="B292" s="275" t="s">
        <v>627</v>
      </c>
      <c r="C292" s="275"/>
      <c r="D292" s="276"/>
      <c r="E292" s="262" t="n">
        <f aca="false">E293</f>
        <v>100</v>
      </c>
    </row>
    <row r="293" s="341" customFormat="true" ht="15" hidden="false" customHeight="true" outlineLevel="0" collapsed="false">
      <c r="A293" s="279" t="s">
        <v>366</v>
      </c>
      <c r="B293" s="275" t="s">
        <v>627</v>
      </c>
      <c r="C293" s="275" t="s">
        <v>347</v>
      </c>
      <c r="D293" s="276"/>
      <c r="E293" s="277" t="n">
        <f aca="false">E294</f>
        <v>100</v>
      </c>
    </row>
    <row r="294" s="341" customFormat="true" ht="15" hidden="false" customHeight="true" outlineLevel="0" collapsed="false">
      <c r="A294" s="350" t="s">
        <v>299</v>
      </c>
      <c r="B294" s="275" t="s">
        <v>627</v>
      </c>
      <c r="C294" s="275" t="s">
        <v>347</v>
      </c>
      <c r="D294" s="276" t="s">
        <v>300</v>
      </c>
      <c r="E294" s="277" t="n">
        <f aca="false">'Пр.7 Р.П. ЦС. ВР'!E137</f>
        <v>100</v>
      </c>
    </row>
    <row r="295" s="341" customFormat="true" ht="17.25" hidden="false" customHeight="true" outlineLevel="0" collapsed="false">
      <c r="A295" s="302" t="s">
        <v>628</v>
      </c>
      <c r="B295" s="285" t="s">
        <v>629</v>
      </c>
      <c r="C295" s="275"/>
      <c r="D295" s="276"/>
      <c r="E295" s="262" t="n">
        <f aca="false">E296</f>
        <v>4945</v>
      </c>
    </row>
    <row r="296" s="341" customFormat="true" ht="13.95" hidden="false" customHeight="true" outlineLevel="0" collapsed="false">
      <c r="A296" s="279" t="s">
        <v>346</v>
      </c>
      <c r="B296" s="285" t="s">
        <v>629</v>
      </c>
      <c r="C296" s="275" t="s">
        <v>347</v>
      </c>
      <c r="D296" s="276"/>
      <c r="E296" s="277" t="n">
        <f aca="false">E297</f>
        <v>4945</v>
      </c>
    </row>
    <row r="297" s="341" customFormat="true" ht="16.05" hidden="false" customHeight="true" outlineLevel="0" collapsed="false">
      <c r="A297" s="321" t="s">
        <v>307</v>
      </c>
      <c r="B297" s="285" t="s">
        <v>629</v>
      </c>
      <c r="C297" s="275" t="s">
        <v>347</v>
      </c>
      <c r="D297" s="276" t="s">
        <v>308</v>
      </c>
      <c r="E297" s="277" t="n">
        <f aca="false">'Пр.7 Р.П. ЦС. ВР'!E253</f>
        <v>4945</v>
      </c>
    </row>
    <row r="298" s="341" customFormat="true" ht="16.05" hidden="false" customHeight="true" outlineLevel="0" collapsed="false">
      <c r="A298" s="317" t="s">
        <v>630</v>
      </c>
      <c r="B298" s="285" t="s">
        <v>631</v>
      </c>
      <c r="C298" s="275"/>
      <c r="D298" s="276"/>
      <c r="E298" s="262" t="n">
        <f aca="false">E299+E301</f>
        <v>4000</v>
      </c>
    </row>
    <row r="299" s="341" customFormat="true" ht="16.05" hidden="false" customHeight="true" outlineLevel="0" collapsed="false">
      <c r="A299" s="279" t="s">
        <v>346</v>
      </c>
      <c r="B299" s="285" t="s">
        <v>631</v>
      </c>
      <c r="C299" s="275" t="s">
        <v>347</v>
      </c>
      <c r="D299" s="276"/>
      <c r="E299" s="277" t="n">
        <f aca="false">E300</f>
        <v>4000</v>
      </c>
    </row>
    <row r="300" s="341" customFormat="true" ht="15" hidden="false" customHeight="true" outlineLevel="0" collapsed="false">
      <c r="A300" s="321" t="s">
        <v>307</v>
      </c>
      <c r="B300" s="285" t="s">
        <v>631</v>
      </c>
      <c r="C300" s="275" t="s">
        <v>347</v>
      </c>
      <c r="D300" s="276" t="s">
        <v>308</v>
      </c>
      <c r="E300" s="277" t="n">
        <f aca="false">'Пр.7 Р.П. ЦС. ВР'!E255</f>
        <v>4000</v>
      </c>
    </row>
    <row r="301" s="341" customFormat="true" ht="13.5" hidden="true" customHeight="true" outlineLevel="0" collapsed="false">
      <c r="A301" s="279" t="s">
        <v>632</v>
      </c>
      <c r="B301" s="285" t="s">
        <v>633</v>
      </c>
      <c r="C301" s="275" t="s">
        <v>468</v>
      </c>
      <c r="D301" s="276"/>
      <c r="E301" s="277" t="n">
        <f aca="false">E302</f>
        <v>0</v>
      </c>
    </row>
    <row r="302" s="341" customFormat="true" ht="13.5" hidden="true" customHeight="true" outlineLevel="0" collapsed="false">
      <c r="A302" s="321" t="s">
        <v>307</v>
      </c>
      <c r="B302" s="285" t="s">
        <v>633</v>
      </c>
      <c r="C302" s="275" t="s">
        <v>468</v>
      </c>
      <c r="D302" s="276" t="s">
        <v>308</v>
      </c>
      <c r="E302" s="277"/>
    </row>
    <row r="303" s="341" customFormat="true" ht="16.5" hidden="false" customHeight="true" outlineLevel="0" collapsed="false">
      <c r="A303" s="351" t="s">
        <v>634</v>
      </c>
      <c r="B303" s="285" t="s">
        <v>635</v>
      </c>
      <c r="C303" s="275"/>
      <c r="D303" s="276"/>
      <c r="E303" s="262" t="n">
        <f aca="false">E304</f>
        <v>100</v>
      </c>
    </row>
    <row r="304" s="341" customFormat="true" ht="15.45" hidden="false" customHeight="true" outlineLevel="0" collapsed="false">
      <c r="A304" s="279" t="s">
        <v>560</v>
      </c>
      <c r="B304" s="285" t="s">
        <v>635</v>
      </c>
      <c r="C304" s="275" t="s">
        <v>347</v>
      </c>
      <c r="D304" s="276"/>
      <c r="E304" s="277" t="n">
        <f aca="false">E305</f>
        <v>100</v>
      </c>
    </row>
    <row r="305" s="341" customFormat="true" ht="13.5" hidden="false" customHeight="true" outlineLevel="0" collapsed="false">
      <c r="A305" s="349" t="s">
        <v>307</v>
      </c>
      <c r="B305" s="285" t="s">
        <v>635</v>
      </c>
      <c r="C305" s="275" t="s">
        <v>347</v>
      </c>
      <c r="D305" s="276" t="s">
        <v>308</v>
      </c>
      <c r="E305" s="277" t="n">
        <f aca="false">'Пр.7 Р.П. ЦС. ВР'!E257</f>
        <v>100</v>
      </c>
    </row>
    <row r="306" s="341" customFormat="true" ht="16.95" hidden="false" customHeight="true" outlineLevel="0" collapsed="false">
      <c r="A306" s="303" t="s">
        <v>636</v>
      </c>
      <c r="B306" s="275" t="s">
        <v>637</v>
      </c>
      <c r="C306" s="275"/>
      <c r="D306" s="276"/>
      <c r="E306" s="262" t="n">
        <f aca="false">E307+E309</f>
        <v>557.91</v>
      </c>
    </row>
    <row r="307" s="341" customFormat="true" ht="0.45" hidden="false" customHeight="true" outlineLevel="0" collapsed="false">
      <c r="A307" s="279" t="s">
        <v>346</v>
      </c>
      <c r="B307" s="275" t="s">
        <v>638</v>
      </c>
      <c r="C307" s="275" t="s">
        <v>347</v>
      </c>
      <c r="D307" s="276"/>
      <c r="E307" s="277" t="n">
        <f aca="false">E308</f>
        <v>0</v>
      </c>
    </row>
    <row r="308" s="341" customFormat="true" ht="13.05" hidden="true" customHeight="true" outlineLevel="0" collapsed="false">
      <c r="A308" s="303" t="s">
        <v>317</v>
      </c>
      <c r="B308" s="275" t="s">
        <v>638</v>
      </c>
      <c r="C308" s="275" t="s">
        <v>347</v>
      </c>
      <c r="D308" s="276" t="s">
        <v>318</v>
      </c>
      <c r="E308" s="277" t="n">
        <f aca="false">'Пр.7 Р.П. ЦС. ВР'!E340</f>
        <v>0</v>
      </c>
    </row>
    <row r="309" s="341" customFormat="true" ht="14.55" hidden="false" customHeight="true" outlineLevel="0" collapsed="false">
      <c r="A309" s="302" t="s">
        <v>397</v>
      </c>
      <c r="B309" s="275" t="s">
        <v>637</v>
      </c>
      <c r="C309" s="275" t="s">
        <v>398</v>
      </c>
      <c r="D309" s="276"/>
      <c r="E309" s="277" t="n">
        <f aca="false">E310</f>
        <v>557.91</v>
      </c>
    </row>
    <row r="310" s="341" customFormat="true" ht="17.25" hidden="false" customHeight="true" outlineLevel="0" collapsed="false">
      <c r="A310" s="303" t="s">
        <v>317</v>
      </c>
      <c r="B310" s="275" t="s">
        <v>637</v>
      </c>
      <c r="C310" s="275" t="s">
        <v>398</v>
      </c>
      <c r="D310" s="276" t="s">
        <v>318</v>
      </c>
      <c r="E310" s="277" t="n">
        <f aca="false">'Пр.7 Р.П. ЦС. ВР'!E341</f>
        <v>557.91</v>
      </c>
    </row>
    <row r="311" s="341" customFormat="true" ht="17.25" hidden="false" customHeight="true" outlineLevel="0" collapsed="false">
      <c r="A311" s="302" t="s">
        <v>639</v>
      </c>
      <c r="B311" s="275" t="s">
        <v>640</v>
      </c>
      <c r="C311" s="275"/>
      <c r="D311" s="276"/>
      <c r="E311" s="262" t="n">
        <f aca="false">E312</f>
        <v>2209.58</v>
      </c>
    </row>
    <row r="312" customFormat="false" ht="17.25" hidden="false" customHeight="true" outlineLevel="0" collapsed="false">
      <c r="A312" s="302" t="s">
        <v>397</v>
      </c>
      <c r="B312" s="275" t="s">
        <v>640</v>
      </c>
      <c r="C312" s="275" t="s">
        <v>398</v>
      </c>
      <c r="D312" s="276"/>
      <c r="E312" s="277" t="n">
        <f aca="false">E313</f>
        <v>2209.58</v>
      </c>
    </row>
    <row r="313" customFormat="false" ht="15" hidden="false" customHeight="true" outlineLevel="0" collapsed="false">
      <c r="A313" s="303" t="s">
        <v>315</v>
      </c>
      <c r="B313" s="275" t="s">
        <v>640</v>
      </c>
      <c r="C313" s="275" t="s">
        <v>398</v>
      </c>
      <c r="D313" s="276" t="s">
        <v>316</v>
      </c>
      <c r="E313" s="277" t="n">
        <f aca="false">'Пр.7 Р.П. ЦС. ВР'!E335</f>
        <v>2209.58</v>
      </c>
    </row>
    <row r="314" customFormat="false" ht="16.95" hidden="true" customHeight="true" outlineLevel="0" collapsed="false">
      <c r="A314" s="352" t="s">
        <v>641</v>
      </c>
      <c r="B314" s="307" t="s">
        <v>642</v>
      </c>
      <c r="C314" s="275"/>
      <c r="D314" s="276"/>
      <c r="E314" s="262" t="n">
        <f aca="false">E315</f>
        <v>0</v>
      </c>
    </row>
    <row r="315" customFormat="false" ht="16.95" hidden="true" customHeight="true" outlineLevel="0" collapsed="false">
      <c r="A315" s="279" t="s">
        <v>560</v>
      </c>
      <c r="B315" s="307" t="s">
        <v>642</v>
      </c>
      <c r="C315" s="275" t="s">
        <v>561</v>
      </c>
      <c r="D315" s="276"/>
      <c r="E315" s="277" t="n">
        <f aca="false">E316</f>
        <v>0</v>
      </c>
    </row>
    <row r="316" customFormat="false" ht="16.95" hidden="true" customHeight="true" outlineLevel="0" collapsed="false">
      <c r="A316" s="281" t="s">
        <v>303</v>
      </c>
      <c r="B316" s="307" t="s">
        <v>642</v>
      </c>
      <c r="C316" s="275" t="s">
        <v>561</v>
      </c>
      <c r="D316" s="276" t="s">
        <v>304</v>
      </c>
      <c r="E316" s="277" t="n">
        <f aca="false">'Пр.7 Р.П. ЦС. ВР'!E155</f>
        <v>0</v>
      </c>
    </row>
    <row r="317" customFormat="false" ht="17.55" hidden="true" customHeight="true" outlineLevel="0" collapsed="false">
      <c r="A317" s="279" t="s">
        <v>643</v>
      </c>
      <c r="B317" s="307" t="s">
        <v>644</v>
      </c>
      <c r="C317" s="275"/>
      <c r="D317" s="276"/>
      <c r="E317" s="262" t="n">
        <f aca="false">E318</f>
        <v>0</v>
      </c>
    </row>
    <row r="318" customFormat="false" ht="16.95" hidden="true" customHeight="true" outlineLevel="0" collapsed="false">
      <c r="A318" s="279" t="s">
        <v>346</v>
      </c>
      <c r="B318" s="307" t="s">
        <v>644</v>
      </c>
      <c r="C318" s="275" t="s">
        <v>347</v>
      </c>
      <c r="D318" s="276"/>
      <c r="E318" s="277" t="n">
        <f aca="false">E319</f>
        <v>0</v>
      </c>
    </row>
    <row r="319" customFormat="false" ht="16.95" hidden="true" customHeight="true" outlineLevel="0" collapsed="false">
      <c r="A319" s="312"/>
      <c r="B319" s="307" t="s">
        <v>644</v>
      </c>
      <c r="C319" s="275" t="s">
        <v>347</v>
      </c>
      <c r="D319" s="276" t="s">
        <v>306</v>
      </c>
      <c r="E319" s="277" t="n">
        <f aca="false">'Пр.7 Р.П. ЦС. ВР'!E191</f>
        <v>0</v>
      </c>
    </row>
    <row r="320" customFormat="false" ht="17.25" hidden="false" customHeight="true" outlineLevel="0" collapsed="false">
      <c r="A320" s="353" t="s">
        <v>645</v>
      </c>
      <c r="B320" s="307" t="s">
        <v>646</v>
      </c>
      <c r="C320" s="275"/>
      <c r="D320" s="276"/>
      <c r="E320" s="262" t="n">
        <f aca="false">E321</f>
        <v>1238.83</v>
      </c>
    </row>
    <row r="321" customFormat="false" ht="17.25" hidden="false" customHeight="true" outlineLevel="0" collapsed="false">
      <c r="A321" s="279" t="s">
        <v>346</v>
      </c>
      <c r="B321" s="307" t="s">
        <v>646</v>
      </c>
      <c r="C321" s="275" t="s">
        <v>347</v>
      </c>
      <c r="D321" s="276"/>
      <c r="E321" s="277" t="n">
        <f aca="false">E322</f>
        <v>1238.83</v>
      </c>
    </row>
    <row r="322" customFormat="false" ht="13.5" hidden="false" customHeight="true" outlineLevel="0" collapsed="false">
      <c r="A322" s="321" t="s">
        <v>305</v>
      </c>
      <c r="B322" s="307" t="s">
        <v>646</v>
      </c>
      <c r="C322" s="275" t="s">
        <v>347</v>
      </c>
      <c r="D322" s="276" t="s">
        <v>306</v>
      </c>
      <c r="E322" s="277" t="n">
        <f aca="false">'Пр.7 Р.П. ЦС. ВР'!E193</f>
        <v>1238.83</v>
      </c>
    </row>
    <row r="323" customFormat="false" ht="15" hidden="true" customHeight="true" outlineLevel="0" collapsed="false">
      <c r="A323" s="303" t="s">
        <v>610</v>
      </c>
      <c r="B323" s="285" t="s">
        <v>647</v>
      </c>
      <c r="C323" s="275"/>
      <c r="D323" s="276"/>
      <c r="E323" s="262"/>
    </row>
    <row r="324" customFormat="false" ht="15" hidden="true" customHeight="true" outlineLevel="0" collapsed="false">
      <c r="A324" s="302" t="s">
        <v>473</v>
      </c>
      <c r="B324" s="285" t="s">
        <v>647</v>
      </c>
      <c r="C324" s="275" t="s">
        <v>457</v>
      </c>
      <c r="D324" s="276"/>
      <c r="E324" s="277"/>
    </row>
    <row r="325" customFormat="false" ht="15" hidden="true" customHeight="true" outlineLevel="0" collapsed="false">
      <c r="A325" s="321" t="s">
        <v>307</v>
      </c>
      <c r="B325" s="285" t="s">
        <v>647</v>
      </c>
      <c r="C325" s="275" t="s">
        <v>457</v>
      </c>
      <c r="D325" s="276" t="s">
        <v>308</v>
      </c>
      <c r="E325" s="277"/>
    </row>
    <row r="326" customFormat="false" ht="16.95" hidden="true" customHeight="true" outlineLevel="0" collapsed="false">
      <c r="A326" s="279" t="s">
        <v>648</v>
      </c>
      <c r="B326" s="307" t="s">
        <v>649</v>
      </c>
      <c r="C326" s="275"/>
      <c r="D326" s="276"/>
      <c r="E326" s="262" t="n">
        <f aca="false">E327</f>
        <v>0</v>
      </c>
    </row>
    <row r="327" customFormat="false" ht="16.95" hidden="true" customHeight="true" outlineLevel="0" collapsed="false">
      <c r="A327" s="279" t="s">
        <v>346</v>
      </c>
      <c r="B327" s="307" t="s">
        <v>649</v>
      </c>
      <c r="C327" s="275" t="s">
        <v>347</v>
      </c>
      <c r="D327" s="276"/>
      <c r="E327" s="277" t="n">
        <f aca="false">E328</f>
        <v>0</v>
      </c>
    </row>
    <row r="328" customFormat="false" ht="16.95" hidden="true" customHeight="true" outlineLevel="0" collapsed="false">
      <c r="A328" s="321" t="s">
        <v>305</v>
      </c>
      <c r="B328" s="307" t="s">
        <v>649</v>
      </c>
      <c r="C328" s="275" t="s">
        <v>347</v>
      </c>
      <c r="D328" s="276" t="s">
        <v>306</v>
      </c>
      <c r="E328" s="277" t="n">
        <f aca="false">'Пр.7 Р.П. ЦС. ВР'!E195</f>
        <v>0</v>
      </c>
    </row>
    <row r="329" customFormat="false" ht="16.05" hidden="false" customHeight="true" outlineLevel="0" collapsed="false">
      <c r="A329" s="302" t="s">
        <v>650</v>
      </c>
      <c r="B329" s="307" t="s">
        <v>651</v>
      </c>
      <c r="C329" s="275"/>
      <c r="D329" s="276"/>
      <c r="E329" s="262" t="n">
        <f aca="false">E330</f>
        <v>702.58</v>
      </c>
    </row>
    <row r="330" customFormat="false" ht="16.95" hidden="false" customHeight="true" outlineLevel="0" collapsed="false">
      <c r="A330" s="306" t="s">
        <v>652</v>
      </c>
      <c r="B330" s="307" t="s">
        <v>651</v>
      </c>
      <c r="C330" s="275" t="s">
        <v>653</v>
      </c>
      <c r="D330" s="276"/>
      <c r="E330" s="277" t="n">
        <f aca="false">E331</f>
        <v>702.58</v>
      </c>
    </row>
    <row r="331" customFormat="false" ht="16.95" hidden="false" customHeight="true" outlineLevel="0" collapsed="false">
      <c r="A331" s="303" t="s">
        <v>327</v>
      </c>
      <c r="B331" s="307" t="s">
        <v>651</v>
      </c>
      <c r="C331" s="275" t="s">
        <v>653</v>
      </c>
      <c r="D331" s="276" t="s">
        <v>329</v>
      </c>
      <c r="E331" s="277" t="n">
        <f aca="false">'Пр.7 Р.П. ЦС. ВР'!E378</f>
        <v>702.58</v>
      </c>
    </row>
    <row r="332" customFormat="false" ht="0.45" hidden="false" customHeight="true" outlineLevel="0" collapsed="false">
      <c r="A332" s="279" t="s">
        <v>654</v>
      </c>
      <c r="B332" s="307" t="s">
        <v>655</v>
      </c>
      <c r="C332" s="275"/>
      <c r="D332" s="276"/>
      <c r="E332" s="262" t="n">
        <f aca="false">E333</f>
        <v>0</v>
      </c>
    </row>
    <row r="333" customFormat="false" ht="16.95" hidden="true" customHeight="true" outlineLevel="0" collapsed="false">
      <c r="A333" s="279" t="s">
        <v>346</v>
      </c>
      <c r="B333" s="307" t="s">
        <v>655</v>
      </c>
      <c r="C333" s="275" t="s">
        <v>347</v>
      </c>
      <c r="D333" s="276"/>
      <c r="E333" s="277" t="n">
        <f aca="false">E334</f>
        <v>0</v>
      </c>
    </row>
    <row r="334" customFormat="false" ht="16.95" hidden="true" customHeight="true" outlineLevel="0" collapsed="false">
      <c r="A334" s="321" t="s">
        <v>305</v>
      </c>
      <c r="B334" s="307" t="s">
        <v>655</v>
      </c>
      <c r="C334" s="275" t="s">
        <v>347</v>
      </c>
      <c r="D334" s="276" t="s">
        <v>306</v>
      </c>
      <c r="E334" s="277" t="n">
        <f aca="false">'Пр.7 Р.П. ЦС. ВР'!E197</f>
        <v>0</v>
      </c>
    </row>
    <row r="335" customFormat="false" ht="16.95" hidden="true" customHeight="true" outlineLevel="0" collapsed="false">
      <c r="A335" s="279" t="s">
        <v>656</v>
      </c>
      <c r="B335" s="307" t="s">
        <v>657</v>
      </c>
      <c r="C335" s="275"/>
      <c r="D335" s="276"/>
      <c r="E335" s="262" t="n">
        <f aca="false">E336</f>
        <v>0</v>
      </c>
    </row>
    <row r="336" customFormat="false" ht="16.95" hidden="true" customHeight="true" outlineLevel="0" collapsed="false">
      <c r="A336" s="279" t="s">
        <v>346</v>
      </c>
      <c r="B336" s="307" t="s">
        <v>657</v>
      </c>
      <c r="C336" s="275" t="s">
        <v>347</v>
      </c>
      <c r="D336" s="276"/>
      <c r="E336" s="277" t="n">
        <f aca="false">E337</f>
        <v>0</v>
      </c>
    </row>
    <row r="337" customFormat="false" ht="16.95" hidden="true" customHeight="true" outlineLevel="0" collapsed="false">
      <c r="A337" s="321" t="s">
        <v>305</v>
      </c>
      <c r="B337" s="307" t="s">
        <v>657</v>
      </c>
      <c r="C337" s="275" t="s">
        <v>347</v>
      </c>
      <c r="D337" s="276" t="s">
        <v>306</v>
      </c>
      <c r="E337" s="277" t="n">
        <f aca="false">'Пр.7 Р.П. ЦС. ВР'!E199</f>
        <v>0</v>
      </c>
    </row>
    <row r="338" customFormat="false" ht="17.25" hidden="false" customHeight="true" outlineLevel="0" collapsed="false">
      <c r="A338" s="279" t="s">
        <v>658</v>
      </c>
      <c r="B338" s="307" t="s">
        <v>659</v>
      </c>
      <c r="C338" s="275"/>
      <c r="D338" s="276"/>
      <c r="E338" s="262" t="n">
        <f aca="false">E339</f>
        <v>400</v>
      </c>
    </row>
    <row r="339" customFormat="false" ht="15" hidden="false" customHeight="true" outlineLevel="0" collapsed="false">
      <c r="A339" s="279" t="s">
        <v>560</v>
      </c>
      <c r="B339" s="307" t="s">
        <v>659</v>
      </c>
      <c r="C339" s="275" t="s">
        <v>561</v>
      </c>
      <c r="D339" s="276"/>
      <c r="E339" s="277" t="n">
        <f aca="false">E340</f>
        <v>400</v>
      </c>
    </row>
    <row r="340" customFormat="false" ht="15" hidden="false" customHeight="true" outlineLevel="0" collapsed="false">
      <c r="A340" s="321" t="s">
        <v>305</v>
      </c>
      <c r="B340" s="307" t="s">
        <v>659</v>
      </c>
      <c r="C340" s="275" t="s">
        <v>561</v>
      </c>
      <c r="D340" s="276" t="s">
        <v>306</v>
      </c>
      <c r="E340" s="277" t="n">
        <f aca="false">'Пр.7 Р.П. ЦС. ВР'!E201</f>
        <v>400</v>
      </c>
    </row>
    <row r="341" customFormat="false" ht="15" hidden="false" customHeight="true" outlineLevel="0" collapsed="false">
      <c r="A341" s="302" t="s">
        <v>660</v>
      </c>
      <c r="B341" s="307" t="s">
        <v>661</v>
      </c>
      <c r="C341" s="275"/>
      <c r="D341" s="276"/>
      <c r="E341" s="262" t="n">
        <f aca="false">E342</f>
        <v>400</v>
      </c>
    </row>
    <row r="342" customFormat="false" ht="15" hidden="false" customHeight="true" outlineLevel="0" collapsed="false">
      <c r="A342" s="279" t="s">
        <v>346</v>
      </c>
      <c r="B342" s="307" t="s">
        <v>661</v>
      </c>
      <c r="C342" s="275" t="s">
        <v>347</v>
      </c>
      <c r="D342" s="276"/>
      <c r="E342" s="277" t="n">
        <f aca="false">E343</f>
        <v>400</v>
      </c>
    </row>
    <row r="343" customFormat="false" ht="15" hidden="false" customHeight="true" outlineLevel="0" collapsed="false">
      <c r="A343" s="281" t="s">
        <v>303</v>
      </c>
      <c r="B343" s="307" t="s">
        <v>661</v>
      </c>
      <c r="C343" s="275" t="s">
        <v>347</v>
      </c>
      <c r="D343" s="276" t="s">
        <v>304</v>
      </c>
      <c r="E343" s="277" t="n">
        <f aca="false">'Пр.7 Р.П. ЦС. ВР'!E157</f>
        <v>400</v>
      </c>
    </row>
    <row r="344" customFormat="false" ht="28.05" hidden="false" customHeight="true" outlineLevel="0" collapsed="false">
      <c r="A344" s="319" t="s">
        <v>662</v>
      </c>
      <c r="B344" s="307" t="s">
        <v>663</v>
      </c>
      <c r="C344" s="275"/>
      <c r="D344" s="276"/>
      <c r="E344" s="262" t="n">
        <f aca="false">E345</f>
        <v>400</v>
      </c>
    </row>
    <row r="345" customFormat="false" ht="15" hidden="false" customHeight="true" outlineLevel="0" collapsed="false">
      <c r="A345" s="279" t="s">
        <v>346</v>
      </c>
      <c r="B345" s="307" t="s">
        <v>663</v>
      </c>
      <c r="C345" s="275" t="s">
        <v>347</v>
      </c>
      <c r="D345" s="276"/>
      <c r="E345" s="277" t="n">
        <f aca="false">E346</f>
        <v>400</v>
      </c>
    </row>
    <row r="346" customFormat="false" ht="15" hidden="false" customHeight="true" outlineLevel="0" collapsed="false">
      <c r="A346" s="281" t="s">
        <v>303</v>
      </c>
      <c r="B346" s="307" t="s">
        <v>663</v>
      </c>
      <c r="C346" s="275" t="s">
        <v>347</v>
      </c>
      <c r="D346" s="276" t="s">
        <v>304</v>
      </c>
      <c r="E346" s="277" t="n">
        <f aca="false">'Пр.7 Р.П. ЦС. ВР'!E159</f>
        <v>400</v>
      </c>
    </row>
    <row r="347" customFormat="false" ht="0.45" hidden="false" customHeight="true" outlineLevel="0" collapsed="false">
      <c r="A347" s="279" t="s">
        <v>664</v>
      </c>
      <c r="B347" s="354" t="s">
        <v>665</v>
      </c>
      <c r="C347" s="275"/>
      <c r="D347" s="276"/>
      <c r="E347" s="262" t="n">
        <f aca="false">E348</f>
        <v>0</v>
      </c>
    </row>
    <row r="348" customFormat="false" ht="15" hidden="true" customHeight="true" outlineLevel="0" collapsed="false">
      <c r="A348" s="279" t="s">
        <v>456</v>
      </c>
      <c r="B348" s="354" t="s">
        <v>665</v>
      </c>
      <c r="C348" s="275" t="s">
        <v>457</v>
      </c>
      <c r="D348" s="276"/>
      <c r="E348" s="277" t="n">
        <f aca="false">E349+E350</f>
        <v>0</v>
      </c>
    </row>
    <row r="349" customFormat="false" ht="15.45" hidden="true" customHeight="true" outlineLevel="0" collapsed="false">
      <c r="A349" s="303" t="s">
        <v>311</v>
      </c>
      <c r="B349" s="354" t="s">
        <v>665</v>
      </c>
      <c r="C349" s="275" t="s">
        <v>457</v>
      </c>
      <c r="D349" s="276" t="s">
        <v>312</v>
      </c>
      <c r="E349" s="277" t="n">
        <f aca="false">'Пр.7 Р.П. ЦС. ВР'!E299</f>
        <v>0</v>
      </c>
    </row>
    <row r="350" customFormat="false" ht="15.45" hidden="true" customHeight="true" outlineLevel="0" collapsed="false">
      <c r="A350" s="303" t="s">
        <v>321</v>
      </c>
      <c r="B350" s="354" t="s">
        <v>665</v>
      </c>
      <c r="C350" s="275" t="s">
        <v>457</v>
      </c>
      <c r="D350" s="276" t="s">
        <v>322</v>
      </c>
      <c r="E350" s="277" t="n">
        <f aca="false">'Пр.7 Р.П. ЦС. ВР'!E366</f>
        <v>0</v>
      </c>
    </row>
    <row r="351" customFormat="false" ht="15.45" hidden="true" customHeight="true" outlineLevel="0" collapsed="false">
      <c r="A351" s="306" t="s">
        <v>666</v>
      </c>
      <c r="B351" s="307" t="s">
        <v>667</v>
      </c>
      <c r="C351" s="275"/>
      <c r="D351" s="276"/>
      <c r="E351" s="262" t="n">
        <f aca="false">E352</f>
        <v>0</v>
      </c>
    </row>
    <row r="352" customFormat="false" ht="15.45" hidden="true" customHeight="true" outlineLevel="0" collapsed="false">
      <c r="A352" s="279" t="s">
        <v>346</v>
      </c>
      <c r="B352" s="307" t="s">
        <v>667</v>
      </c>
      <c r="C352" s="275" t="s">
        <v>347</v>
      </c>
      <c r="D352" s="276"/>
      <c r="E352" s="277" t="n">
        <f aca="false">E353</f>
        <v>0</v>
      </c>
    </row>
    <row r="353" customFormat="false" ht="15.45" hidden="true" customHeight="true" outlineLevel="0" collapsed="false">
      <c r="A353" s="321" t="s">
        <v>307</v>
      </c>
      <c r="B353" s="307" t="s">
        <v>667</v>
      </c>
      <c r="C353" s="275" t="s">
        <v>347</v>
      </c>
      <c r="D353" s="276" t="s">
        <v>308</v>
      </c>
      <c r="E353" s="277" t="n">
        <f aca="false">'Пр.7 Р.П. ЦС. ВР'!E274</f>
        <v>0</v>
      </c>
    </row>
    <row r="354" customFormat="false" ht="26.4" hidden="false" customHeight="false" outlineLevel="0" collapsed="false">
      <c r="A354" s="303" t="s">
        <v>668</v>
      </c>
      <c r="B354" s="285" t="s">
        <v>669</v>
      </c>
      <c r="C354" s="275"/>
      <c r="D354" s="276"/>
      <c r="E354" s="262" t="n">
        <f aca="false">E355</f>
        <v>0</v>
      </c>
    </row>
    <row r="355" customFormat="false" ht="13.8" hidden="false" customHeight="false" outlineLevel="0" collapsed="false">
      <c r="A355" s="302" t="s">
        <v>503</v>
      </c>
      <c r="B355" s="285" t="s">
        <v>669</v>
      </c>
      <c r="C355" s="275" t="s">
        <v>504</v>
      </c>
      <c r="D355" s="276"/>
      <c r="E355" s="277" t="n">
        <f aca="false">E356</f>
        <v>0</v>
      </c>
    </row>
    <row r="356" customFormat="false" ht="14.55" hidden="false" customHeight="true" outlineLevel="0" collapsed="false">
      <c r="A356" s="355" t="s">
        <v>289</v>
      </c>
      <c r="B356" s="285" t="s">
        <v>669</v>
      </c>
      <c r="C356" s="275" t="s">
        <v>504</v>
      </c>
      <c r="D356" s="276" t="s">
        <v>290</v>
      </c>
      <c r="E356" s="277" t="n">
        <f aca="false">'Пр.7 Р.П. ЦС. ВР'!E85</f>
        <v>0</v>
      </c>
    </row>
    <row r="357" customFormat="false" ht="28.5" hidden="true" customHeight="true" outlineLevel="0" collapsed="false">
      <c r="A357" s="279" t="s">
        <v>501</v>
      </c>
      <c r="B357" s="275" t="s">
        <v>670</v>
      </c>
      <c r="C357" s="290"/>
      <c r="D357" s="290"/>
      <c r="E357" s="288" t="n">
        <f aca="false">E358</f>
        <v>0</v>
      </c>
    </row>
    <row r="358" customFormat="false" ht="16.95" hidden="true" customHeight="true" outlineLevel="0" collapsed="false">
      <c r="A358" s="302" t="s">
        <v>503</v>
      </c>
      <c r="B358" s="275" t="s">
        <v>670</v>
      </c>
      <c r="C358" s="290" t="s">
        <v>504</v>
      </c>
      <c r="D358" s="290"/>
      <c r="E358" s="292" t="n">
        <f aca="false">E359</f>
        <v>0</v>
      </c>
    </row>
    <row r="359" customFormat="false" ht="16.95" hidden="true" customHeight="true" outlineLevel="0" collapsed="false">
      <c r="A359" s="321" t="s">
        <v>285</v>
      </c>
      <c r="B359" s="275" t="s">
        <v>670</v>
      </c>
      <c r="C359" s="289" t="s">
        <v>504</v>
      </c>
      <c r="D359" s="290" t="s">
        <v>286</v>
      </c>
      <c r="E359" s="292"/>
    </row>
    <row r="360" customFormat="false" ht="0.45" hidden="true" customHeight="true" outlineLevel="0" collapsed="false">
      <c r="A360" s="338"/>
      <c r="B360" s="289"/>
      <c r="C360" s="289"/>
      <c r="D360" s="290"/>
      <c r="E360" s="292"/>
    </row>
    <row r="361" customFormat="false" ht="28.5" hidden="false" customHeight="true" outlineLevel="0" collapsed="false">
      <c r="A361" s="356" t="s">
        <v>330</v>
      </c>
      <c r="B361" s="356"/>
      <c r="C361" s="356"/>
      <c r="D361" s="356"/>
      <c r="E361" s="357" t="n">
        <f aca="false">E13+E63+E109+E125+E159+E169+E193+E202+E219+E235+E241+E265</f>
        <v>103786.72</v>
      </c>
    </row>
  </sheetData>
  <mergeCells count="6">
    <mergeCell ref="B3:E3"/>
    <mergeCell ref="B4:E4"/>
    <mergeCell ref="D5:E5"/>
    <mergeCell ref="D6:E6"/>
    <mergeCell ref="A9:E9"/>
    <mergeCell ref="A361:D361"/>
  </mergeCells>
  <printOptions headings="false" gridLines="false" gridLinesSet="true" horizontalCentered="false" verticalCentered="false"/>
  <pageMargins left="0.511805555555555" right="0" top="0.340277777777778" bottom="0.290277777777778" header="0.511805555555555" footer="0.511805555555555"/>
  <pageSetup paperSize="9" scale="100" firstPageNumber="0" fitToWidth="1" fitToHeight="5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S38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85" zoomScalePageLayoutView="120" workbookViewId="0">
      <selection pane="topLeft" activeCell="E311" activeCellId="0" sqref="E311"/>
    </sheetView>
  </sheetViews>
  <sheetFormatPr defaultRowHeight="13.8"/>
  <cols>
    <col collapsed="false" hidden="false" max="1" min="1" style="341" width="66.5510204081633"/>
    <col collapsed="false" hidden="false" max="2" min="2" style="252" width="7.29081632653061"/>
    <col collapsed="false" hidden="false" max="3" min="3" style="252" width="13.2295918367347"/>
    <col collapsed="false" hidden="false" max="4" min="4" style="252" width="5.53571428571429"/>
    <col collapsed="false" hidden="false" max="5" min="5" style="358" width="18.4948979591837"/>
    <col collapsed="false" hidden="true" max="6" min="6" style="251" width="0"/>
    <col collapsed="false" hidden="true" max="7" min="7" style="359" width="0"/>
    <col collapsed="false" hidden="true" max="18" min="8" style="251" width="0"/>
    <col collapsed="false" hidden="false" max="19" min="19" style="251" width="13.3622448979592"/>
    <col collapsed="false" hidden="false" max="1025" min="20" style="251" width="8.50510204081633"/>
  </cols>
  <sheetData>
    <row r="1" customFormat="false" ht="13.8" hidden="false" customHeight="false" outlineLevel="0" collapsed="false">
      <c r="E1" s="255" t="s">
        <v>0</v>
      </c>
    </row>
    <row r="2" customFormat="false" ht="13.8" hidden="false" customHeight="false" outlineLevel="0" collapsed="false">
      <c r="C2" s="360" t="s">
        <v>1</v>
      </c>
      <c r="D2" s="360"/>
      <c r="E2" s="360"/>
      <c r="F2" s="4" t="s">
        <v>1</v>
      </c>
    </row>
    <row r="3" customFormat="false" ht="13.8" hidden="false" customHeight="false" outlineLevel="0" collapsed="false">
      <c r="C3" s="5" t="s">
        <v>2</v>
      </c>
      <c r="D3" s="5"/>
      <c r="E3" s="5"/>
      <c r="F3" s="5"/>
    </row>
    <row r="4" customFormat="false" ht="13.8" hidden="false" customHeight="false" outlineLevel="0" collapsed="false">
      <c r="C4" s="5" t="s">
        <v>3</v>
      </c>
      <c r="D4" s="5"/>
      <c r="E4" s="5"/>
      <c r="F4" s="5"/>
    </row>
    <row r="5" customFormat="false" ht="14.55" hidden="false" customHeight="true" outlineLevel="0" collapsed="false">
      <c r="C5" s="5" t="s">
        <v>4</v>
      </c>
      <c r="D5" s="5"/>
      <c r="E5" s="5"/>
      <c r="F5" s="5"/>
    </row>
    <row r="6" customFormat="false" ht="14.55" hidden="false" customHeight="true" outlineLevel="0" collapsed="false">
      <c r="C6" s="49"/>
      <c r="D6" s="5" t="s">
        <v>5</v>
      </c>
      <c r="E6" s="5"/>
      <c r="F6" s="5"/>
    </row>
    <row r="7" customFormat="false" ht="15.6" hidden="false" customHeight="false" outlineLevel="0" collapsed="false">
      <c r="E7" s="257" t="s">
        <v>671</v>
      </c>
    </row>
    <row r="8" customFormat="false" ht="13.8" hidden="false" customHeight="false" outlineLevel="0" collapsed="false">
      <c r="E8" s="361"/>
    </row>
    <row r="9" s="363" customFormat="true" ht="47.55" hidden="false" customHeight="true" outlineLevel="0" collapsed="false">
      <c r="A9" s="362" t="s">
        <v>672</v>
      </c>
      <c r="B9" s="362"/>
      <c r="C9" s="362"/>
      <c r="D9" s="362"/>
      <c r="E9" s="362"/>
      <c r="G9" s="364"/>
    </row>
    <row r="10" customFormat="false" ht="9" hidden="false" customHeight="true" outlineLevel="0" collapsed="false"/>
    <row r="11" s="263" customFormat="true" ht="26.4" hidden="false" customHeight="false" outlineLevel="0" collapsed="false">
      <c r="A11" s="260" t="s">
        <v>333</v>
      </c>
      <c r="B11" s="260" t="s">
        <v>336</v>
      </c>
      <c r="C11" s="261" t="s">
        <v>334</v>
      </c>
      <c r="D11" s="261" t="s">
        <v>335</v>
      </c>
      <c r="E11" s="365" t="s">
        <v>337</v>
      </c>
      <c r="G11" s="265"/>
    </row>
    <row r="12" s="252" customFormat="true" ht="13.8" hidden="false" customHeight="false" outlineLevel="0" collapsed="false">
      <c r="A12" s="324"/>
      <c r="B12" s="260"/>
      <c r="C12" s="261"/>
      <c r="D12" s="261"/>
      <c r="E12" s="365"/>
      <c r="G12" s="366"/>
    </row>
    <row r="13" s="371" customFormat="true" ht="25.5" hidden="false" customHeight="true" outlineLevel="0" collapsed="false">
      <c r="A13" s="367" t="s">
        <v>273</v>
      </c>
      <c r="B13" s="368" t="s">
        <v>274</v>
      </c>
      <c r="C13" s="369"/>
      <c r="D13" s="369"/>
      <c r="E13" s="370" t="n">
        <f aca="false">E20+E36+E42+E48</f>
        <v>35783.03</v>
      </c>
      <c r="G13" s="372"/>
    </row>
    <row r="14" customFormat="false" ht="23.25" hidden="true" customHeight="true" outlineLevel="0" collapsed="false">
      <c r="A14" s="373" t="s">
        <v>275</v>
      </c>
      <c r="B14" s="374" t="s">
        <v>276</v>
      </c>
      <c r="C14" s="375"/>
      <c r="D14" s="375"/>
      <c r="E14" s="376" t="n">
        <f aca="false">E15</f>
        <v>0</v>
      </c>
      <c r="G14" s="372"/>
    </row>
    <row r="15" s="278" customFormat="true" ht="19.5" hidden="true" customHeight="true" outlineLevel="0" collapsed="false">
      <c r="A15" s="324" t="s">
        <v>578</v>
      </c>
      <c r="B15" s="377" t="s">
        <v>276</v>
      </c>
      <c r="C15" s="300" t="s">
        <v>579</v>
      </c>
      <c r="D15" s="300"/>
      <c r="E15" s="378" t="n">
        <f aca="false">E16</f>
        <v>0</v>
      </c>
      <c r="G15" s="379"/>
    </row>
    <row r="16" customFormat="false" ht="13.8" hidden="true" customHeight="false" outlineLevel="0" collapsed="false">
      <c r="A16" s="270" t="s">
        <v>588</v>
      </c>
      <c r="B16" s="377" t="s">
        <v>276</v>
      </c>
      <c r="C16" s="261" t="s">
        <v>589</v>
      </c>
      <c r="D16" s="261"/>
      <c r="E16" s="365" t="n">
        <f aca="false">E18</f>
        <v>0</v>
      </c>
      <c r="G16" s="379"/>
    </row>
    <row r="17" customFormat="false" ht="13.8" hidden="true" customHeight="false" outlineLevel="0" collapsed="false">
      <c r="A17" s="270" t="s">
        <v>583</v>
      </c>
      <c r="B17" s="380" t="s">
        <v>276</v>
      </c>
      <c r="C17" s="285" t="s">
        <v>590</v>
      </c>
      <c r="D17" s="261"/>
      <c r="E17" s="365" t="n">
        <f aca="false">E18</f>
        <v>0</v>
      </c>
      <c r="G17" s="379"/>
    </row>
    <row r="18" customFormat="false" ht="26.4" hidden="true" customHeight="false" outlineLevel="0" collapsed="false">
      <c r="A18" s="302" t="s">
        <v>591</v>
      </c>
      <c r="B18" s="380" t="s">
        <v>276</v>
      </c>
      <c r="C18" s="285" t="s">
        <v>592</v>
      </c>
      <c r="D18" s="285"/>
      <c r="E18" s="381" t="n">
        <f aca="false">E19</f>
        <v>0</v>
      </c>
    </row>
    <row r="19" customFormat="false" ht="28.5" hidden="true" customHeight="true" outlineLevel="0" collapsed="false">
      <c r="A19" s="279" t="s">
        <v>346</v>
      </c>
      <c r="B19" s="380" t="s">
        <v>276</v>
      </c>
      <c r="C19" s="285" t="s">
        <v>592</v>
      </c>
      <c r="D19" s="285" t="n">
        <v>240</v>
      </c>
      <c r="E19" s="381"/>
    </row>
    <row r="20" s="383" customFormat="true" ht="43.5" hidden="false" customHeight="true" outlineLevel="0" collapsed="false">
      <c r="A20" s="327" t="s">
        <v>587</v>
      </c>
      <c r="B20" s="330" t="s">
        <v>278</v>
      </c>
      <c r="C20" s="347"/>
      <c r="D20" s="347"/>
      <c r="E20" s="382" t="n">
        <f aca="false">E21</f>
        <v>18179.4</v>
      </c>
      <c r="G20" s="384"/>
      <c r="S20" s="384"/>
    </row>
    <row r="21" customFormat="false" ht="15" hidden="false" customHeight="true" outlineLevel="0" collapsed="false">
      <c r="A21" s="297" t="s">
        <v>578</v>
      </c>
      <c r="B21" s="260" t="s">
        <v>278</v>
      </c>
      <c r="C21" s="300" t="s">
        <v>579</v>
      </c>
      <c r="D21" s="300"/>
      <c r="E21" s="378" t="n">
        <f aca="false">E22+E26+E32</f>
        <v>18179.4</v>
      </c>
      <c r="S21" s="385"/>
    </row>
    <row r="22" customFormat="false" ht="28.5" hidden="false" customHeight="true" outlineLevel="0" collapsed="false">
      <c r="A22" s="270" t="s">
        <v>581</v>
      </c>
      <c r="B22" s="260" t="s">
        <v>278</v>
      </c>
      <c r="C22" s="261" t="s">
        <v>582</v>
      </c>
      <c r="D22" s="261"/>
      <c r="E22" s="365" t="n">
        <f aca="false">E23</f>
        <v>1500</v>
      </c>
      <c r="S22" s="379"/>
    </row>
    <row r="23" customFormat="false" ht="13.8" hidden="false" customHeight="false" outlineLevel="0" collapsed="false">
      <c r="A23" s="270" t="s">
        <v>583</v>
      </c>
      <c r="B23" s="260" t="s">
        <v>278</v>
      </c>
      <c r="C23" s="261" t="s">
        <v>584</v>
      </c>
      <c r="D23" s="261"/>
      <c r="E23" s="365" t="n">
        <f aca="false">E24</f>
        <v>1500</v>
      </c>
      <c r="S23" s="379"/>
    </row>
    <row r="24" customFormat="false" ht="28.05" hidden="false" customHeight="true" outlineLevel="0" collapsed="false">
      <c r="A24" s="306" t="s">
        <v>585</v>
      </c>
      <c r="B24" s="276" t="s">
        <v>278</v>
      </c>
      <c r="C24" s="285" t="s">
        <v>673</v>
      </c>
      <c r="D24" s="285"/>
      <c r="E24" s="381" t="n">
        <f aca="false">E25</f>
        <v>1500</v>
      </c>
      <c r="S24" s="386"/>
    </row>
    <row r="25" customFormat="false" ht="13.8" hidden="false" customHeight="false" outlineLevel="0" collapsed="false">
      <c r="A25" s="302" t="s">
        <v>503</v>
      </c>
      <c r="B25" s="276" t="s">
        <v>278</v>
      </c>
      <c r="C25" s="285" t="s">
        <v>673</v>
      </c>
      <c r="D25" s="285" t="n">
        <v>120</v>
      </c>
      <c r="E25" s="381" t="n">
        <v>1500</v>
      </c>
    </row>
    <row r="26" customFormat="false" ht="13.8" hidden="false" customHeight="false" outlineLevel="0" collapsed="false">
      <c r="A26" s="270" t="s">
        <v>588</v>
      </c>
      <c r="B26" s="260" t="s">
        <v>278</v>
      </c>
      <c r="C26" s="261" t="s">
        <v>589</v>
      </c>
      <c r="D26" s="261"/>
      <c r="E26" s="365" t="n">
        <f aca="false">E27</f>
        <v>16013.1</v>
      </c>
      <c r="S26" s="386"/>
    </row>
    <row r="27" customFormat="false" ht="13.8" hidden="false" customHeight="false" outlineLevel="0" collapsed="false">
      <c r="A27" s="270" t="s">
        <v>583</v>
      </c>
      <c r="B27" s="260" t="s">
        <v>278</v>
      </c>
      <c r="C27" s="261" t="s">
        <v>590</v>
      </c>
      <c r="D27" s="261"/>
      <c r="E27" s="365" t="n">
        <f aca="false">E28</f>
        <v>16013.1</v>
      </c>
      <c r="S27" s="386"/>
    </row>
    <row r="28" customFormat="false" ht="26.25" hidden="false" customHeight="true" outlineLevel="0" collapsed="false">
      <c r="A28" s="302" t="s">
        <v>591</v>
      </c>
      <c r="B28" s="276" t="s">
        <v>278</v>
      </c>
      <c r="C28" s="285" t="s">
        <v>592</v>
      </c>
      <c r="D28" s="285"/>
      <c r="E28" s="381" t="n">
        <f aca="false">E29+E30+E31</f>
        <v>16013.1</v>
      </c>
      <c r="O28" s="387"/>
    </row>
    <row r="29" customFormat="false" ht="16.05" hidden="false" customHeight="true" outlineLevel="0" collapsed="false">
      <c r="A29" s="302" t="s">
        <v>503</v>
      </c>
      <c r="B29" s="276" t="s">
        <v>278</v>
      </c>
      <c r="C29" s="285" t="s">
        <v>592</v>
      </c>
      <c r="D29" s="285" t="n">
        <v>120</v>
      </c>
      <c r="E29" s="381" t="n">
        <v>11841</v>
      </c>
    </row>
    <row r="30" customFormat="false" ht="27" hidden="false" customHeight="true" outlineLevel="0" collapsed="false">
      <c r="A30" s="279" t="s">
        <v>346</v>
      </c>
      <c r="B30" s="276" t="s">
        <v>278</v>
      </c>
      <c r="C30" s="285" t="s">
        <v>592</v>
      </c>
      <c r="D30" s="285" t="n">
        <v>240</v>
      </c>
      <c r="E30" s="381" t="n">
        <v>4082.1</v>
      </c>
      <c r="O30" s="388"/>
    </row>
    <row r="31" customFormat="false" ht="15.75" hidden="false" customHeight="true" outlineLevel="0" collapsed="false">
      <c r="A31" s="306" t="s">
        <v>593</v>
      </c>
      <c r="B31" s="276" t="s">
        <v>278</v>
      </c>
      <c r="C31" s="285" t="s">
        <v>592</v>
      </c>
      <c r="D31" s="285" t="n">
        <v>850</v>
      </c>
      <c r="E31" s="381" t="n">
        <v>90</v>
      </c>
    </row>
    <row r="32" customFormat="false" ht="16.5" hidden="false" customHeight="true" outlineLevel="0" collapsed="false">
      <c r="A32" s="270" t="s">
        <v>674</v>
      </c>
      <c r="B32" s="260" t="s">
        <v>278</v>
      </c>
      <c r="C32" s="261" t="s">
        <v>594</v>
      </c>
      <c r="D32" s="316"/>
      <c r="E32" s="378" t="n">
        <f aca="false">E33</f>
        <v>666.3</v>
      </c>
    </row>
    <row r="33" customFormat="false" ht="13.05" hidden="false" customHeight="true" outlineLevel="0" collapsed="false">
      <c r="A33" s="270" t="s">
        <v>583</v>
      </c>
      <c r="B33" s="260" t="s">
        <v>278</v>
      </c>
      <c r="C33" s="261" t="s">
        <v>595</v>
      </c>
      <c r="D33" s="316"/>
      <c r="E33" s="378" t="n">
        <f aca="false">E34</f>
        <v>666.3</v>
      </c>
    </row>
    <row r="34" customFormat="false" ht="25.5" hidden="false" customHeight="true" outlineLevel="0" collapsed="false">
      <c r="A34" s="302" t="s">
        <v>675</v>
      </c>
      <c r="B34" s="276" t="s">
        <v>278</v>
      </c>
      <c r="C34" s="285" t="s">
        <v>597</v>
      </c>
      <c r="D34" s="316"/>
      <c r="E34" s="381" t="n">
        <f aca="false">E35</f>
        <v>666.3</v>
      </c>
    </row>
    <row r="35" customFormat="false" ht="15" hidden="false" customHeight="true" outlineLevel="0" collapsed="false">
      <c r="A35" s="302" t="s">
        <v>598</v>
      </c>
      <c r="B35" s="276" t="s">
        <v>278</v>
      </c>
      <c r="C35" s="285" t="s">
        <v>597</v>
      </c>
      <c r="D35" s="316" t="n">
        <v>120</v>
      </c>
      <c r="E35" s="381" t="n">
        <v>666.3</v>
      </c>
    </row>
    <row r="36" s="392" customFormat="true" ht="28.5" hidden="false" customHeight="true" outlineLevel="0" collapsed="false">
      <c r="A36" s="373" t="s">
        <v>279</v>
      </c>
      <c r="B36" s="330" t="s">
        <v>280</v>
      </c>
      <c r="C36" s="389"/>
      <c r="D36" s="390"/>
      <c r="E36" s="391" t="n">
        <f aca="false">E37</f>
        <v>55</v>
      </c>
      <c r="G36" s="393"/>
      <c r="O36" s="371"/>
    </row>
    <row r="37" s="299" customFormat="true" ht="13.8" hidden="false" customHeight="false" outlineLevel="0" collapsed="false">
      <c r="A37" s="297" t="s">
        <v>604</v>
      </c>
      <c r="B37" s="260" t="s">
        <v>280</v>
      </c>
      <c r="C37" s="342" t="s">
        <v>579</v>
      </c>
      <c r="D37" s="342"/>
      <c r="E37" s="365" t="n">
        <f aca="false">E38</f>
        <v>55</v>
      </c>
      <c r="G37" s="394"/>
      <c r="O37" s="278"/>
    </row>
    <row r="38" customFormat="false" ht="13.8" hidden="false" customHeight="false" outlineLevel="0" collapsed="false">
      <c r="A38" s="270" t="s">
        <v>583</v>
      </c>
      <c r="B38" s="260" t="s">
        <v>280</v>
      </c>
      <c r="C38" s="313" t="s">
        <v>590</v>
      </c>
      <c r="D38" s="313"/>
      <c r="E38" s="365" t="n">
        <f aca="false">E40</f>
        <v>55</v>
      </c>
      <c r="G38" s="394"/>
      <c r="O38" s="278"/>
    </row>
    <row r="39" customFormat="false" ht="13.8" hidden="false" customHeight="false" outlineLevel="0" collapsed="false">
      <c r="A39" s="270" t="s">
        <v>583</v>
      </c>
      <c r="B39" s="260" t="s">
        <v>280</v>
      </c>
      <c r="C39" s="313" t="s">
        <v>601</v>
      </c>
      <c r="D39" s="313"/>
      <c r="E39" s="365" t="n">
        <f aca="false">E40</f>
        <v>55</v>
      </c>
      <c r="G39" s="394"/>
      <c r="O39" s="278"/>
    </row>
    <row r="40" s="278" customFormat="true" ht="39.6" hidden="false" customHeight="false" outlineLevel="0" collapsed="false">
      <c r="A40" s="306" t="s">
        <v>600</v>
      </c>
      <c r="B40" s="276" t="s">
        <v>280</v>
      </c>
      <c r="C40" s="280" t="s">
        <v>601</v>
      </c>
      <c r="D40" s="285"/>
      <c r="E40" s="381" t="n">
        <f aca="false">E41</f>
        <v>55</v>
      </c>
      <c r="G40" s="379"/>
    </row>
    <row r="41" s="278" customFormat="true" ht="15.6" hidden="false" customHeight="true" outlineLevel="0" collapsed="false">
      <c r="A41" s="306" t="s">
        <v>602</v>
      </c>
      <c r="B41" s="276" t="s">
        <v>280</v>
      </c>
      <c r="C41" s="280" t="s">
        <v>601</v>
      </c>
      <c r="D41" s="285" t="n">
        <v>540</v>
      </c>
      <c r="E41" s="381" t="n">
        <v>55</v>
      </c>
      <c r="G41" s="379"/>
    </row>
    <row r="42" s="392" customFormat="true" ht="14.4" hidden="false" customHeight="false" outlineLevel="0" collapsed="false">
      <c r="A42" s="373" t="s">
        <v>676</v>
      </c>
      <c r="B42" s="330" t="s">
        <v>284</v>
      </c>
      <c r="C42" s="389"/>
      <c r="D42" s="390"/>
      <c r="E42" s="391" t="n">
        <f aca="false">E43</f>
        <v>345</v>
      </c>
      <c r="G42" s="393"/>
      <c r="O42" s="371"/>
    </row>
    <row r="43" s="299" customFormat="true" ht="13.8" hidden="false" customHeight="false" outlineLevel="0" collapsed="false">
      <c r="A43" s="297" t="s">
        <v>604</v>
      </c>
      <c r="B43" s="260" t="s">
        <v>284</v>
      </c>
      <c r="C43" s="342" t="s">
        <v>605</v>
      </c>
      <c r="D43" s="342"/>
      <c r="E43" s="365" t="n">
        <f aca="false">E44</f>
        <v>345</v>
      </c>
      <c r="G43" s="394"/>
      <c r="O43" s="278"/>
    </row>
    <row r="44" customFormat="false" ht="13.8" hidden="false" customHeight="false" outlineLevel="0" collapsed="false">
      <c r="A44" s="270" t="s">
        <v>583</v>
      </c>
      <c r="B44" s="260" t="s">
        <v>284</v>
      </c>
      <c r="C44" s="313" t="s">
        <v>677</v>
      </c>
      <c r="D44" s="313"/>
      <c r="E44" s="365" t="n">
        <f aca="false">E45</f>
        <v>345</v>
      </c>
      <c r="G44" s="394"/>
      <c r="O44" s="278"/>
    </row>
    <row r="45" customFormat="false" ht="13.8" hidden="false" customHeight="false" outlineLevel="0" collapsed="false">
      <c r="A45" s="270" t="s">
        <v>583</v>
      </c>
      <c r="B45" s="260" t="s">
        <v>284</v>
      </c>
      <c r="C45" s="313" t="s">
        <v>606</v>
      </c>
      <c r="D45" s="313"/>
      <c r="E45" s="365" t="n">
        <f aca="false">E46</f>
        <v>345</v>
      </c>
      <c r="G45" s="394"/>
      <c r="O45" s="278"/>
    </row>
    <row r="46" s="278" customFormat="true" ht="26.4" hidden="false" customHeight="false" outlineLevel="0" collapsed="false">
      <c r="A46" s="306" t="s">
        <v>612</v>
      </c>
      <c r="B46" s="276" t="s">
        <v>284</v>
      </c>
      <c r="C46" s="285" t="s">
        <v>678</v>
      </c>
      <c r="D46" s="285"/>
      <c r="E46" s="381" t="n">
        <f aca="false">E47</f>
        <v>345</v>
      </c>
      <c r="G46" s="379"/>
    </row>
    <row r="47" s="278" customFormat="true" ht="13.8" hidden="false" customHeight="false" outlineLevel="0" collapsed="false">
      <c r="A47" s="306" t="s">
        <v>614</v>
      </c>
      <c r="B47" s="276" t="s">
        <v>284</v>
      </c>
      <c r="C47" s="285" t="s">
        <v>678</v>
      </c>
      <c r="D47" s="285" t="n">
        <v>870</v>
      </c>
      <c r="E47" s="381" t="n">
        <v>345</v>
      </c>
      <c r="G47" s="379"/>
    </row>
    <row r="48" s="383" customFormat="true" ht="14.4" hidden="false" customHeight="false" outlineLevel="0" collapsed="false">
      <c r="A48" s="327" t="s">
        <v>285</v>
      </c>
      <c r="B48" s="330" t="s">
        <v>286</v>
      </c>
      <c r="C48" s="347"/>
      <c r="D48" s="347"/>
      <c r="E48" s="382" t="n">
        <f aca="false">E49+E62+E74</f>
        <v>17203.63</v>
      </c>
      <c r="G48" s="384"/>
    </row>
    <row r="49" s="268" customFormat="true" ht="13.8" hidden="false" customHeight="false" outlineLevel="0" collapsed="false">
      <c r="A49" s="297" t="s">
        <v>604</v>
      </c>
      <c r="B49" s="395" t="s">
        <v>286</v>
      </c>
      <c r="C49" s="300" t="s">
        <v>605</v>
      </c>
      <c r="D49" s="300"/>
      <c r="E49" s="378" t="n">
        <f aca="false">E50</f>
        <v>16305.12</v>
      </c>
      <c r="G49" s="396"/>
      <c r="O49" s="251"/>
    </row>
    <row r="50" customFormat="false" ht="13.8" hidden="false" customHeight="false" outlineLevel="0" collapsed="false">
      <c r="A50" s="270" t="s">
        <v>583</v>
      </c>
      <c r="B50" s="395" t="s">
        <v>286</v>
      </c>
      <c r="C50" s="261" t="s">
        <v>677</v>
      </c>
      <c r="D50" s="261"/>
      <c r="E50" s="365" t="n">
        <f aca="false">E51</f>
        <v>16305.12</v>
      </c>
      <c r="G50" s="396"/>
    </row>
    <row r="51" customFormat="false" ht="13.8" hidden="false" customHeight="false" outlineLevel="0" collapsed="false">
      <c r="A51" s="270" t="s">
        <v>583</v>
      </c>
      <c r="B51" s="395" t="s">
        <v>286</v>
      </c>
      <c r="C51" s="261" t="s">
        <v>606</v>
      </c>
      <c r="D51" s="261"/>
      <c r="E51" s="365" t="n">
        <f aca="false">E52+E56+E58+E60</f>
        <v>16305.12</v>
      </c>
      <c r="G51" s="396"/>
    </row>
    <row r="52" s="252" customFormat="true" ht="28.5" hidden="false" customHeight="true" outlineLevel="0" collapsed="false">
      <c r="A52" s="317" t="s">
        <v>607</v>
      </c>
      <c r="B52" s="380" t="s">
        <v>286</v>
      </c>
      <c r="C52" s="285" t="s">
        <v>608</v>
      </c>
      <c r="D52" s="285"/>
      <c r="E52" s="381" t="n">
        <f aca="false">E53+E54+E55</f>
        <v>15926.3</v>
      </c>
      <c r="G52" s="366"/>
    </row>
    <row r="53" s="263" customFormat="true" ht="16.5" hidden="false" customHeight="true" outlineLevel="0" collapsed="false">
      <c r="A53" s="306" t="s">
        <v>609</v>
      </c>
      <c r="B53" s="380" t="s">
        <v>286</v>
      </c>
      <c r="C53" s="285" t="s">
        <v>608</v>
      </c>
      <c r="D53" s="285" t="n">
        <v>110</v>
      </c>
      <c r="E53" s="381" t="n">
        <v>15080</v>
      </c>
      <c r="G53" s="265"/>
    </row>
    <row r="54" s="278" customFormat="true" ht="26.55" hidden="false" customHeight="true" outlineLevel="0" collapsed="false">
      <c r="A54" s="279" t="s">
        <v>346</v>
      </c>
      <c r="B54" s="380" t="s">
        <v>286</v>
      </c>
      <c r="C54" s="285" t="s">
        <v>608</v>
      </c>
      <c r="D54" s="285" t="n">
        <v>240</v>
      </c>
      <c r="E54" s="381" t="n">
        <v>746.3</v>
      </c>
      <c r="G54" s="379"/>
    </row>
    <row r="55" customFormat="false" ht="15" hidden="false" customHeight="true" outlineLevel="0" collapsed="false">
      <c r="A55" s="306" t="s">
        <v>593</v>
      </c>
      <c r="B55" s="380" t="s">
        <v>286</v>
      </c>
      <c r="C55" s="285" t="s">
        <v>608</v>
      </c>
      <c r="D55" s="285" t="n">
        <v>850</v>
      </c>
      <c r="E55" s="381" t="n">
        <v>100</v>
      </c>
      <c r="G55" s="379"/>
    </row>
    <row r="56" customFormat="false" ht="37.5" hidden="false" customHeight="true" outlineLevel="0" collapsed="false">
      <c r="A56" s="306" t="s">
        <v>617</v>
      </c>
      <c r="B56" s="276" t="s">
        <v>286</v>
      </c>
      <c r="C56" s="285" t="s">
        <v>618</v>
      </c>
      <c r="D56" s="285"/>
      <c r="E56" s="381" t="n">
        <f aca="false">E57</f>
        <v>250</v>
      </c>
    </row>
    <row r="57" customFormat="false" ht="27" hidden="false" customHeight="true" outlineLevel="0" collapsed="false">
      <c r="A57" s="279" t="s">
        <v>346</v>
      </c>
      <c r="B57" s="276" t="s">
        <v>286</v>
      </c>
      <c r="C57" s="285" t="s">
        <v>618</v>
      </c>
      <c r="D57" s="285" t="n">
        <v>240</v>
      </c>
      <c r="E57" s="381" t="n">
        <v>250</v>
      </c>
    </row>
    <row r="58" customFormat="false" ht="24.45" hidden="false" customHeight="true" outlineLevel="0" collapsed="false">
      <c r="A58" s="348" t="s">
        <v>619</v>
      </c>
      <c r="B58" s="276" t="s">
        <v>286</v>
      </c>
      <c r="C58" s="285" t="s">
        <v>620</v>
      </c>
      <c r="D58" s="285"/>
      <c r="E58" s="381" t="n">
        <f aca="false">E59</f>
        <v>100</v>
      </c>
    </row>
    <row r="59" customFormat="false" ht="27" hidden="false" customHeight="true" outlineLevel="0" collapsed="false">
      <c r="A59" s="279" t="s">
        <v>346</v>
      </c>
      <c r="B59" s="276" t="s">
        <v>286</v>
      </c>
      <c r="C59" s="285" t="s">
        <v>620</v>
      </c>
      <c r="D59" s="285" t="n">
        <v>240</v>
      </c>
      <c r="E59" s="381" t="n">
        <v>100</v>
      </c>
    </row>
    <row r="60" customFormat="false" ht="27" hidden="false" customHeight="true" outlineLevel="0" collapsed="false">
      <c r="A60" s="348" t="s">
        <v>621</v>
      </c>
      <c r="B60" s="276" t="s">
        <v>286</v>
      </c>
      <c r="C60" s="285" t="s">
        <v>622</v>
      </c>
      <c r="D60" s="285"/>
      <c r="E60" s="381" t="n">
        <f aca="false">E61</f>
        <v>28.82</v>
      </c>
    </row>
    <row r="61" customFormat="false" ht="16.05" hidden="false" customHeight="true" outlineLevel="0" collapsed="false">
      <c r="A61" s="397" t="s">
        <v>593</v>
      </c>
      <c r="B61" s="276" t="s">
        <v>286</v>
      </c>
      <c r="C61" s="285" t="s">
        <v>622</v>
      </c>
      <c r="D61" s="285" t="n">
        <v>850</v>
      </c>
      <c r="E61" s="381" t="n">
        <v>28.82</v>
      </c>
    </row>
    <row r="62" customFormat="false" ht="40.5" hidden="false" customHeight="true" outlineLevel="0" collapsed="false">
      <c r="A62" s="398" t="s">
        <v>495</v>
      </c>
      <c r="B62" s="260" t="s">
        <v>286</v>
      </c>
      <c r="C62" s="261" t="s">
        <v>496</v>
      </c>
      <c r="D62" s="316"/>
      <c r="E62" s="378" t="n">
        <f aca="false">E63</f>
        <v>598.51</v>
      </c>
    </row>
    <row r="63" customFormat="false" ht="40.5" hidden="false" customHeight="true" outlineLevel="0" collapsed="false">
      <c r="A63" s="398" t="s">
        <v>497</v>
      </c>
      <c r="B63" s="260" t="s">
        <v>286</v>
      </c>
      <c r="C63" s="261" t="s">
        <v>498</v>
      </c>
      <c r="D63" s="316"/>
      <c r="E63" s="378" t="n">
        <f aca="false">E64</f>
        <v>598.51</v>
      </c>
    </row>
    <row r="64" customFormat="false" ht="18" hidden="false" customHeight="true" outlineLevel="0" collapsed="false">
      <c r="A64" s="398" t="s">
        <v>499</v>
      </c>
      <c r="B64" s="260" t="s">
        <v>286</v>
      </c>
      <c r="C64" s="261" t="s">
        <v>679</v>
      </c>
      <c r="D64" s="316"/>
      <c r="E64" s="378" t="n">
        <f aca="false">E65</f>
        <v>598.51</v>
      </c>
    </row>
    <row r="65" s="278" customFormat="true" ht="39.6" hidden="false" customHeight="false" outlineLevel="0" collapsed="false">
      <c r="A65" s="279" t="s">
        <v>501</v>
      </c>
      <c r="B65" s="276" t="s">
        <v>286</v>
      </c>
      <c r="C65" s="275" t="s">
        <v>502</v>
      </c>
      <c r="D65" s="275"/>
      <c r="E65" s="399" t="n">
        <f aca="false">E66</f>
        <v>598.51</v>
      </c>
      <c r="G65" s="379"/>
      <c r="S65" s="400"/>
    </row>
    <row r="66" s="278" customFormat="true" ht="15" hidden="false" customHeight="true" outlineLevel="0" collapsed="false">
      <c r="A66" s="302" t="s">
        <v>503</v>
      </c>
      <c r="B66" s="276" t="s">
        <v>286</v>
      </c>
      <c r="C66" s="275" t="s">
        <v>502</v>
      </c>
      <c r="D66" s="275" t="s">
        <v>504</v>
      </c>
      <c r="E66" s="399" t="n">
        <v>598.51</v>
      </c>
      <c r="G66" s="379"/>
      <c r="S66" s="400"/>
    </row>
    <row r="67" s="278" customFormat="true" ht="0.45" hidden="true" customHeight="true" outlineLevel="0" collapsed="false">
      <c r="A67" s="318" t="s">
        <v>680</v>
      </c>
      <c r="B67" s="260" t="s">
        <v>286</v>
      </c>
      <c r="C67" s="261" t="s">
        <v>496</v>
      </c>
      <c r="D67" s="261"/>
      <c r="E67" s="365" t="n">
        <f aca="false">E68</f>
        <v>0</v>
      </c>
      <c r="G67" s="379"/>
      <c r="S67" s="400"/>
    </row>
    <row r="68" s="278" customFormat="true" ht="39" hidden="true" customHeight="true" outlineLevel="0" collapsed="false">
      <c r="A68" s="318" t="s">
        <v>497</v>
      </c>
      <c r="B68" s="260" t="s">
        <v>286</v>
      </c>
      <c r="C68" s="261" t="s">
        <v>498</v>
      </c>
      <c r="D68" s="261"/>
      <c r="E68" s="365" t="n">
        <f aca="false">E69</f>
        <v>0</v>
      </c>
      <c r="G68" s="379"/>
      <c r="S68" s="400"/>
    </row>
    <row r="69" s="278" customFormat="true" ht="27.45" hidden="true" customHeight="true" outlineLevel="0" collapsed="false">
      <c r="A69" s="318" t="s">
        <v>681</v>
      </c>
      <c r="B69" s="260" t="s">
        <v>286</v>
      </c>
      <c r="C69" s="261" t="s">
        <v>679</v>
      </c>
      <c r="D69" s="261"/>
      <c r="E69" s="365" t="n">
        <f aca="false">E70+E72</f>
        <v>0</v>
      </c>
      <c r="G69" s="379"/>
      <c r="S69" s="400"/>
    </row>
    <row r="70" customFormat="false" ht="37.95" hidden="true" customHeight="true" outlineLevel="0" collapsed="false">
      <c r="A70" s="302" t="s">
        <v>682</v>
      </c>
      <c r="B70" s="276" t="s">
        <v>286</v>
      </c>
      <c r="C70" s="275" t="s">
        <v>683</v>
      </c>
      <c r="D70" s="261"/>
      <c r="E70" s="399" t="n">
        <f aca="false">E71</f>
        <v>0</v>
      </c>
      <c r="G70" s="379"/>
      <c r="S70" s="400"/>
    </row>
    <row r="71" customFormat="false" ht="28.5" hidden="true" customHeight="true" outlineLevel="0" collapsed="false">
      <c r="A71" s="279" t="s">
        <v>684</v>
      </c>
      <c r="B71" s="276" t="s">
        <v>286</v>
      </c>
      <c r="C71" s="275" t="s">
        <v>683</v>
      </c>
      <c r="D71" s="275" t="s">
        <v>347</v>
      </c>
      <c r="E71" s="399"/>
      <c r="G71" s="379"/>
      <c r="S71" s="400"/>
    </row>
    <row r="72" customFormat="false" ht="39" hidden="true" customHeight="true" outlineLevel="0" collapsed="false">
      <c r="A72" s="302" t="s">
        <v>682</v>
      </c>
      <c r="B72" s="276" t="s">
        <v>286</v>
      </c>
      <c r="C72" s="275" t="s">
        <v>506</v>
      </c>
      <c r="D72" s="275"/>
      <c r="E72" s="399" t="n">
        <f aca="false">E73</f>
        <v>0</v>
      </c>
      <c r="G72" s="379"/>
      <c r="S72" s="400"/>
    </row>
    <row r="73" customFormat="false" ht="27" hidden="true" customHeight="true" outlineLevel="0" collapsed="false">
      <c r="A73" s="279" t="s">
        <v>507</v>
      </c>
      <c r="B73" s="276" t="s">
        <v>286</v>
      </c>
      <c r="C73" s="275" t="s">
        <v>506</v>
      </c>
      <c r="D73" s="285" t="n">
        <v>240</v>
      </c>
      <c r="E73" s="399"/>
      <c r="G73" s="379"/>
    </row>
    <row r="74" customFormat="false" ht="18.45" hidden="false" customHeight="true" outlineLevel="0" collapsed="false">
      <c r="A74" s="324" t="s">
        <v>570</v>
      </c>
      <c r="B74" s="260" t="s">
        <v>286</v>
      </c>
      <c r="C74" s="261" t="s">
        <v>571</v>
      </c>
      <c r="D74" s="261"/>
      <c r="E74" s="365" t="n">
        <f aca="false">E75</f>
        <v>300</v>
      </c>
      <c r="G74" s="379"/>
    </row>
    <row r="75" customFormat="false" ht="28.95" hidden="false" customHeight="true" outlineLevel="0" collapsed="false">
      <c r="A75" s="270" t="s">
        <v>572</v>
      </c>
      <c r="B75" s="260" t="s">
        <v>286</v>
      </c>
      <c r="C75" s="261" t="s">
        <v>573</v>
      </c>
      <c r="D75" s="261"/>
      <c r="E75" s="365" t="n">
        <f aca="false">E76</f>
        <v>300</v>
      </c>
      <c r="G75" s="379"/>
    </row>
    <row r="76" customFormat="false" ht="26.55" hidden="false" customHeight="true" outlineLevel="0" collapsed="false">
      <c r="A76" s="325" t="s">
        <v>574</v>
      </c>
      <c r="B76" s="260" t="s">
        <v>286</v>
      </c>
      <c r="C76" s="261" t="s">
        <v>575</v>
      </c>
      <c r="D76" s="261"/>
      <c r="E76" s="365" t="n">
        <f aca="false">E77</f>
        <v>300</v>
      </c>
      <c r="G76" s="379"/>
    </row>
    <row r="77" customFormat="false" ht="40.5" hidden="false" customHeight="true" outlineLevel="0" collapsed="false">
      <c r="A77" s="326" t="s">
        <v>576</v>
      </c>
      <c r="B77" s="276" t="s">
        <v>286</v>
      </c>
      <c r="C77" s="275" t="s">
        <v>577</v>
      </c>
      <c r="D77" s="401"/>
      <c r="E77" s="399" t="n">
        <f aca="false">E78</f>
        <v>300</v>
      </c>
      <c r="G77" s="379"/>
    </row>
    <row r="78" customFormat="false" ht="27" hidden="false" customHeight="true" outlineLevel="0" collapsed="false">
      <c r="A78" s="279" t="s">
        <v>346</v>
      </c>
      <c r="B78" s="276" t="s">
        <v>286</v>
      </c>
      <c r="C78" s="275" t="s">
        <v>577</v>
      </c>
      <c r="D78" s="285" t="n">
        <v>240</v>
      </c>
      <c r="E78" s="399" t="n">
        <v>300</v>
      </c>
      <c r="G78" s="379"/>
    </row>
    <row r="79" s="392" customFormat="true" ht="19.95" hidden="false" customHeight="true" outlineLevel="0" collapsed="false">
      <c r="A79" s="367" t="s">
        <v>287</v>
      </c>
      <c r="B79" s="402" t="s">
        <v>288</v>
      </c>
      <c r="C79" s="369"/>
      <c r="D79" s="369"/>
      <c r="E79" s="370" t="n">
        <f aca="false">E80</f>
        <v>0</v>
      </c>
      <c r="G79" s="393"/>
      <c r="O79" s="371"/>
      <c r="Q79" s="403"/>
    </row>
    <row r="80" s="371" customFormat="true" ht="14.4" hidden="false" customHeight="false" outlineLevel="0" collapsed="false">
      <c r="A80" s="327" t="s">
        <v>289</v>
      </c>
      <c r="B80" s="404" t="s">
        <v>290</v>
      </c>
      <c r="C80" s="347"/>
      <c r="D80" s="347"/>
      <c r="E80" s="382" t="n">
        <f aca="false">E81</f>
        <v>0</v>
      </c>
      <c r="G80" s="372"/>
    </row>
    <row r="81" s="268" customFormat="true" ht="13.8" hidden="false" customHeight="false" outlineLevel="0" collapsed="false">
      <c r="A81" s="297" t="s">
        <v>604</v>
      </c>
      <c r="B81" s="395" t="s">
        <v>290</v>
      </c>
      <c r="C81" s="300" t="s">
        <v>605</v>
      </c>
      <c r="D81" s="300"/>
      <c r="E81" s="378" t="n">
        <f aca="false">E82</f>
        <v>0</v>
      </c>
      <c r="G81" s="396"/>
      <c r="O81" s="251"/>
    </row>
    <row r="82" customFormat="false" ht="13.8" hidden="false" customHeight="false" outlineLevel="0" collapsed="false">
      <c r="A82" s="270" t="s">
        <v>583</v>
      </c>
      <c r="B82" s="395" t="s">
        <v>290</v>
      </c>
      <c r="C82" s="261" t="s">
        <v>677</v>
      </c>
      <c r="D82" s="261"/>
      <c r="E82" s="365" t="n">
        <f aca="false">E84</f>
        <v>0</v>
      </c>
      <c r="G82" s="396"/>
      <c r="O82" s="345"/>
    </row>
    <row r="83" customFormat="false" ht="13.8" hidden="false" customHeight="false" outlineLevel="0" collapsed="false">
      <c r="A83" s="270" t="s">
        <v>583</v>
      </c>
      <c r="B83" s="395" t="s">
        <v>290</v>
      </c>
      <c r="C83" s="261" t="s">
        <v>606</v>
      </c>
      <c r="D83" s="261"/>
      <c r="E83" s="365" t="n">
        <f aca="false">E84</f>
        <v>0</v>
      </c>
      <c r="G83" s="396"/>
      <c r="O83" s="345"/>
    </row>
    <row r="84" s="252" customFormat="true" ht="38.25" hidden="false" customHeight="true" outlineLevel="0" collapsed="false">
      <c r="A84" s="303" t="s">
        <v>685</v>
      </c>
      <c r="B84" s="380" t="s">
        <v>290</v>
      </c>
      <c r="C84" s="285" t="s">
        <v>669</v>
      </c>
      <c r="D84" s="285"/>
      <c r="E84" s="381" t="n">
        <f aca="false">E85+E86+E87</f>
        <v>0</v>
      </c>
      <c r="G84" s="366"/>
    </row>
    <row r="85" s="263" customFormat="true" ht="16.05" hidden="false" customHeight="true" outlineLevel="0" collapsed="false">
      <c r="A85" s="302" t="s">
        <v>503</v>
      </c>
      <c r="B85" s="380" t="s">
        <v>290</v>
      </c>
      <c r="C85" s="285" t="s">
        <v>669</v>
      </c>
      <c r="D85" s="285" t="n">
        <v>120</v>
      </c>
      <c r="E85" s="381"/>
      <c r="G85" s="265"/>
    </row>
    <row r="86" s="299" customFormat="true" ht="12" hidden="true" customHeight="true" outlineLevel="0" collapsed="false">
      <c r="A86" s="348" t="s">
        <v>686</v>
      </c>
      <c r="B86" s="380" t="s">
        <v>290</v>
      </c>
      <c r="C86" s="285" t="s">
        <v>669</v>
      </c>
      <c r="D86" s="285" t="n">
        <v>122</v>
      </c>
      <c r="E86" s="381"/>
      <c r="G86" s="394"/>
      <c r="O86" s="278"/>
    </row>
    <row r="87" s="278" customFormat="true" ht="12" hidden="true" customHeight="true" outlineLevel="0" collapsed="false">
      <c r="A87" s="279" t="s">
        <v>346</v>
      </c>
      <c r="B87" s="380" t="s">
        <v>290</v>
      </c>
      <c r="C87" s="285" t="s">
        <v>669</v>
      </c>
      <c r="D87" s="285" t="n">
        <v>240</v>
      </c>
      <c r="E87" s="381" t="n">
        <v>0</v>
      </c>
      <c r="G87" s="379"/>
    </row>
    <row r="88" s="392" customFormat="true" ht="22.05" hidden="false" customHeight="true" outlineLevel="0" collapsed="false">
      <c r="A88" s="367" t="s">
        <v>291</v>
      </c>
      <c r="B88" s="402" t="s">
        <v>292</v>
      </c>
      <c r="C88" s="369"/>
      <c r="D88" s="369"/>
      <c r="E88" s="370" t="n">
        <f aca="false">E89</f>
        <v>408</v>
      </c>
      <c r="G88" s="393"/>
      <c r="O88" s="371"/>
    </row>
    <row r="89" s="371" customFormat="true" ht="27.6" hidden="false" customHeight="false" outlineLevel="0" collapsed="false">
      <c r="A89" s="327" t="s">
        <v>293</v>
      </c>
      <c r="B89" s="404" t="s">
        <v>294</v>
      </c>
      <c r="C89" s="347"/>
      <c r="D89" s="347"/>
      <c r="E89" s="382" t="n">
        <f aca="false">E90</f>
        <v>408</v>
      </c>
      <c r="G89" s="372"/>
    </row>
    <row r="90" s="278" customFormat="true" ht="37.5" hidden="false" customHeight="true" outlineLevel="0" collapsed="false">
      <c r="A90" s="318" t="s">
        <v>495</v>
      </c>
      <c r="B90" s="395" t="s">
        <v>294</v>
      </c>
      <c r="C90" s="261" t="s">
        <v>496</v>
      </c>
      <c r="D90" s="261"/>
      <c r="E90" s="365" t="n">
        <f aca="false">E91+E95+E99</f>
        <v>408</v>
      </c>
      <c r="G90" s="379"/>
    </row>
    <row r="91" s="299" customFormat="true" ht="79.95" hidden="false" customHeight="true" outlineLevel="0" collapsed="false">
      <c r="A91" s="270" t="s">
        <v>687</v>
      </c>
      <c r="B91" s="395" t="s">
        <v>294</v>
      </c>
      <c r="C91" s="261" t="s">
        <v>509</v>
      </c>
      <c r="D91" s="261"/>
      <c r="E91" s="365" t="n">
        <f aca="false">E92</f>
        <v>408</v>
      </c>
      <c r="G91" s="394"/>
      <c r="O91" s="278"/>
    </row>
    <row r="92" s="299" customFormat="true" ht="15.75" hidden="false" customHeight="true" outlineLevel="0" collapsed="false">
      <c r="A92" s="405" t="s">
        <v>510</v>
      </c>
      <c r="B92" s="395" t="s">
        <v>294</v>
      </c>
      <c r="C92" s="261" t="s">
        <v>511</v>
      </c>
      <c r="D92" s="261"/>
      <c r="E92" s="365" t="n">
        <f aca="false">E93</f>
        <v>408</v>
      </c>
      <c r="G92" s="394"/>
      <c r="O92" s="278"/>
    </row>
    <row r="93" customFormat="false" ht="26.25" hidden="false" customHeight="true" outlineLevel="0" collapsed="false">
      <c r="A93" s="406" t="s">
        <v>512</v>
      </c>
      <c r="B93" s="407" t="s">
        <v>294</v>
      </c>
      <c r="C93" s="275" t="s">
        <v>513</v>
      </c>
      <c r="D93" s="261"/>
      <c r="E93" s="365" t="n">
        <f aca="false">E94</f>
        <v>408</v>
      </c>
      <c r="G93" s="394"/>
      <c r="O93" s="278"/>
    </row>
    <row r="94" s="278" customFormat="true" ht="24.45" hidden="false" customHeight="true" outlineLevel="0" collapsed="false">
      <c r="A94" s="279" t="s">
        <v>366</v>
      </c>
      <c r="B94" s="407" t="s">
        <v>294</v>
      </c>
      <c r="C94" s="275" t="s">
        <v>513</v>
      </c>
      <c r="D94" s="275" t="s">
        <v>347</v>
      </c>
      <c r="E94" s="399" t="n">
        <v>408</v>
      </c>
      <c r="G94" s="379"/>
    </row>
    <row r="95" customFormat="false" ht="39.45" hidden="true" customHeight="true" outlineLevel="0" collapsed="false">
      <c r="A95" s="270" t="s">
        <v>514</v>
      </c>
      <c r="B95" s="395" t="s">
        <v>294</v>
      </c>
      <c r="C95" s="261" t="s">
        <v>515</v>
      </c>
      <c r="D95" s="275"/>
      <c r="E95" s="365" t="n">
        <f aca="false">E96</f>
        <v>0</v>
      </c>
      <c r="G95" s="379"/>
    </row>
    <row r="96" customFormat="false" ht="39.45" hidden="true" customHeight="true" outlineLevel="0" collapsed="false">
      <c r="A96" s="405" t="s">
        <v>516</v>
      </c>
      <c r="B96" s="395" t="s">
        <v>294</v>
      </c>
      <c r="C96" s="261" t="s">
        <v>517</v>
      </c>
      <c r="D96" s="261"/>
      <c r="E96" s="365" t="n">
        <f aca="false">E97</f>
        <v>0</v>
      </c>
      <c r="G96" s="379"/>
    </row>
    <row r="97" customFormat="false" ht="25.95" hidden="true" customHeight="true" outlineLevel="0" collapsed="false">
      <c r="A97" s="319" t="s">
        <v>518</v>
      </c>
      <c r="B97" s="395"/>
      <c r="C97" s="275" t="s">
        <v>519</v>
      </c>
      <c r="D97" s="261"/>
      <c r="E97" s="399" t="n">
        <f aca="false">E98</f>
        <v>0</v>
      </c>
      <c r="G97" s="379"/>
    </row>
    <row r="98" customFormat="false" ht="26.55" hidden="true" customHeight="true" outlineLevel="0" collapsed="false">
      <c r="A98" s="279" t="s">
        <v>346</v>
      </c>
      <c r="B98" s="407" t="s">
        <v>294</v>
      </c>
      <c r="C98" s="275" t="s">
        <v>519</v>
      </c>
      <c r="D98" s="285" t="n">
        <v>240</v>
      </c>
      <c r="E98" s="399"/>
      <c r="G98" s="379"/>
    </row>
    <row r="99" customFormat="false" ht="39.45" hidden="true" customHeight="true" outlineLevel="0" collapsed="false">
      <c r="A99" s="270" t="s">
        <v>688</v>
      </c>
      <c r="B99" s="395" t="s">
        <v>294</v>
      </c>
      <c r="C99" s="261" t="s">
        <v>521</v>
      </c>
      <c r="D99" s="285"/>
      <c r="E99" s="365" t="n">
        <f aca="false">E100</f>
        <v>0</v>
      </c>
      <c r="G99" s="379"/>
    </row>
    <row r="100" customFormat="false" ht="25.5" hidden="true" customHeight="true" outlineLevel="0" collapsed="false">
      <c r="A100" s="405" t="s">
        <v>522</v>
      </c>
      <c r="B100" s="408" t="s">
        <v>294</v>
      </c>
      <c r="C100" s="261" t="s">
        <v>523</v>
      </c>
      <c r="D100" s="320"/>
      <c r="E100" s="409" t="n">
        <f aca="false">E101</f>
        <v>0</v>
      </c>
    </row>
    <row r="101" customFormat="false" ht="14.55" hidden="true" customHeight="true" outlineLevel="0" collapsed="false">
      <c r="A101" s="302" t="s">
        <v>689</v>
      </c>
      <c r="B101" s="410" t="s">
        <v>294</v>
      </c>
      <c r="C101" s="275" t="s">
        <v>690</v>
      </c>
      <c r="D101" s="320"/>
      <c r="E101" s="411" t="n">
        <f aca="false">E102+E103</f>
        <v>0</v>
      </c>
    </row>
    <row r="102" customFormat="false" ht="27.45" hidden="true" customHeight="true" outlineLevel="0" collapsed="false">
      <c r="A102" s="279" t="s">
        <v>346</v>
      </c>
      <c r="B102" s="410" t="s">
        <v>294</v>
      </c>
      <c r="C102" s="275" t="s">
        <v>690</v>
      </c>
      <c r="D102" s="285" t="n">
        <v>240</v>
      </c>
      <c r="E102" s="411"/>
    </row>
    <row r="103" customFormat="false" ht="16.95" hidden="true" customHeight="true" outlineLevel="0" collapsed="false">
      <c r="A103" s="306" t="s">
        <v>593</v>
      </c>
      <c r="B103" s="410" t="s">
        <v>294</v>
      </c>
      <c r="C103" s="275" t="s">
        <v>690</v>
      </c>
      <c r="D103" s="316" t="n">
        <v>850</v>
      </c>
      <c r="E103" s="411"/>
    </row>
    <row r="104" s="392" customFormat="true" ht="15.75" hidden="true" customHeight="true" outlineLevel="0" collapsed="false">
      <c r="A104" s="373" t="s">
        <v>691</v>
      </c>
      <c r="B104" s="389" t="s">
        <v>692</v>
      </c>
      <c r="C104" s="347"/>
      <c r="D104" s="347"/>
      <c r="E104" s="382" t="n">
        <f aca="false">E105</f>
        <v>0</v>
      </c>
      <c r="G104" s="393"/>
      <c r="O104" s="371"/>
    </row>
    <row r="105" s="278" customFormat="true" ht="14.25" hidden="true" customHeight="true" outlineLevel="0" collapsed="false">
      <c r="A105" s="324" t="s">
        <v>693</v>
      </c>
      <c r="B105" s="395" t="s">
        <v>692</v>
      </c>
      <c r="C105" s="261" t="s">
        <v>484</v>
      </c>
      <c r="D105" s="261"/>
      <c r="E105" s="365" t="n">
        <f aca="false">E106</f>
        <v>0</v>
      </c>
      <c r="G105" s="379"/>
    </row>
    <row r="106" s="299" customFormat="true" ht="18" hidden="true" customHeight="true" outlineLevel="0" collapsed="false">
      <c r="A106" s="325" t="s">
        <v>694</v>
      </c>
      <c r="B106" s="408" t="s">
        <v>692</v>
      </c>
      <c r="C106" s="412" t="s">
        <v>486</v>
      </c>
      <c r="D106" s="413"/>
      <c r="E106" s="409"/>
      <c r="G106" s="394"/>
      <c r="O106" s="278"/>
    </row>
    <row r="107" s="299" customFormat="true" ht="14.25" hidden="true" customHeight="true" outlineLevel="0" collapsed="false">
      <c r="A107" s="325" t="s">
        <v>695</v>
      </c>
      <c r="B107" s="408" t="s">
        <v>692</v>
      </c>
      <c r="C107" s="412" t="s">
        <v>696</v>
      </c>
      <c r="D107" s="413"/>
      <c r="E107" s="409"/>
      <c r="G107" s="394"/>
      <c r="O107" s="278"/>
    </row>
    <row r="108" s="278" customFormat="true" ht="13.5" hidden="true" customHeight="true" outlineLevel="0" collapsed="false">
      <c r="A108" s="348" t="s">
        <v>697</v>
      </c>
      <c r="B108" s="410" t="s">
        <v>692</v>
      </c>
      <c r="C108" s="414" t="s">
        <v>698</v>
      </c>
      <c r="D108" s="311" t="n">
        <v>244</v>
      </c>
      <c r="E108" s="411"/>
      <c r="G108" s="379"/>
    </row>
    <row r="109" s="392" customFormat="true" ht="25.5" hidden="false" customHeight="true" outlineLevel="0" collapsed="false">
      <c r="A109" s="367" t="s">
        <v>295</v>
      </c>
      <c r="B109" s="402" t="s">
        <v>296</v>
      </c>
      <c r="C109" s="369"/>
      <c r="D109" s="369"/>
      <c r="E109" s="415" t="n">
        <f aca="false">E110+E131</f>
        <v>4974</v>
      </c>
      <c r="G109" s="393"/>
      <c r="O109" s="371"/>
    </row>
    <row r="110" s="371" customFormat="true" ht="14.4" hidden="false" customHeight="false" outlineLevel="0" collapsed="false">
      <c r="A110" s="416" t="s">
        <v>297</v>
      </c>
      <c r="B110" s="389" t="s">
        <v>298</v>
      </c>
      <c r="C110" s="417"/>
      <c r="D110" s="418"/>
      <c r="E110" s="419" t="n">
        <f aca="false">E111+E126</f>
        <v>4724</v>
      </c>
      <c r="G110" s="372"/>
    </row>
    <row r="111" customFormat="false" ht="25.5" hidden="false" customHeight="true" outlineLevel="0" collapsed="false">
      <c r="A111" s="304" t="s">
        <v>431</v>
      </c>
      <c r="B111" s="408" t="s">
        <v>298</v>
      </c>
      <c r="C111" s="298" t="s">
        <v>432</v>
      </c>
      <c r="D111" s="401"/>
      <c r="E111" s="409" t="n">
        <f aca="false">E112</f>
        <v>4474</v>
      </c>
      <c r="R111" s="420"/>
    </row>
    <row r="112" s="268" customFormat="true" ht="28.95" hidden="false" customHeight="true" outlineLevel="0" collapsed="false">
      <c r="A112" s="304" t="s">
        <v>699</v>
      </c>
      <c r="B112" s="408" t="s">
        <v>298</v>
      </c>
      <c r="C112" s="298" t="s">
        <v>434</v>
      </c>
      <c r="D112" s="421"/>
      <c r="E112" s="409" t="n">
        <f aca="false">E113+E123</f>
        <v>4474</v>
      </c>
      <c r="G112" s="396"/>
      <c r="O112" s="251"/>
    </row>
    <row r="113" s="268" customFormat="true" ht="25.5" hidden="false" customHeight="true" outlineLevel="0" collapsed="false">
      <c r="A113" s="304" t="s">
        <v>435</v>
      </c>
      <c r="B113" s="408" t="s">
        <v>298</v>
      </c>
      <c r="C113" s="298" t="s">
        <v>436</v>
      </c>
      <c r="D113" s="421"/>
      <c r="E113" s="409" t="n">
        <f aca="false">E114+E116+E121</f>
        <v>3824</v>
      </c>
      <c r="G113" s="396"/>
      <c r="O113" s="251"/>
    </row>
    <row r="114" customFormat="false" ht="26.4" hidden="false" customHeight="false" outlineLevel="0" collapsed="false">
      <c r="A114" s="306" t="s">
        <v>437</v>
      </c>
      <c r="B114" s="410" t="s">
        <v>298</v>
      </c>
      <c r="C114" s="307" t="s">
        <v>438</v>
      </c>
      <c r="D114" s="421"/>
      <c r="E114" s="411" t="n">
        <f aca="false">E115</f>
        <v>674</v>
      </c>
      <c r="G114" s="396"/>
    </row>
    <row r="115" s="299" customFormat="true" ht="25.95" hidden="false" customHeight="true" outlineLevel="0" collapsed="false">
      <c r="A115" s="279" t="s">
        <v>439</v>
      </c>
      <c r="B115" s="410" t="s">
        <v>298</v>
      </c>
      <c r="C115" s="307" t="s">
        <v>438</v>
      </c>
      <c r="D115" s="311" t="n">
        <v>240</v>
      </c>
      <c r="E115" s="411" t="n">
        <v>674</v>
      </c>
      <c r="G115" s="394"/>
      <c r="O115" s="278"/>
    </row>
    <row r="116" customFormat="false" ht="25.5" hidden="false" customHeight="true" outlineLevel="0" collapsed="false">
      <c r="A116" s="306" t="s">
        <v>437</v>
      </c>
      <c r="B116" s="410" t="s">
        <v>298</v>
      </c>
      <c r="C116" s="307" t="s">
        <v>440</v>
      </c>
      <c r="D116" s="401"/>
      <c r="E116" s="411" t="n">
        <f aca="false">E117</f>
        <v>250</v>
      </c>
    </row>
    <row r="117" s="299" customFormat="true" ht="25.95" hidden="false" customHeight="true" outlineLevel="0" collapsed="false">
      <c r="A117" s="279" t="s">
        <v>441</v>
      </c>
      <c r="B117" s="410" t="s">
        <v>298</v>
      </c>
      <c r="C117" s="307" t="s">
        <v>440</v>
      </c>
      <c r="D117" s="311" t="n">
        <v>240</v>
      </c>
      <c r="E117" s="411" t="n">
        <v>250</v>
      </c>
      <c r="G117" s="394"/>
      <c r="O117" s="278"/>
    </row>
    <row r="118" s="278" customFormat="true" ht="0.45" hidden="false" customHeight="true" outlineLevel="0" collapsed="false">
      <c r="A118" s="422" t="s">
        <v>700</v>
      </c>
      <c r="B118" s="407" t="s">
        <v>298</v>
      </c>
      <c r="C118" s="307" t="s">
        <v>701</v>
      </c>
      <c r="D118" s="311"/>
      <c r="E118" s="411" t="n">
        <f aca="false">E119</f>
        <v>0</v>
      </c>
    </row>
    <row r="119" customFormat="false" ht="30" hidden="true" customHeight="true" outlineLevel="0" collapsed="false">
      <c r="A119" s="279" t="s">
        <v>346</v>
      </c>
      <c r="B119" s="407" t="s">
        <v>298</v>
      </c>
      <c r="C119" s="307" t="s">
        <v>701</v>
      </c>
      <c r="D119" s="285" t="n">
        <v>240</v>
      </c>
      <c r="E119" s="411"/>
    </row>
    <row r="120" customFormat="false" ht="26.4" hidden="true" customHeight="false" outlineLevel="0" collapsed="false">
      <c r="A120" s="306" t="s">
        <v>702</v>
      </c>
      <c r="B120" s="410" t="s">
        <v>298</v>
      </c>
      <c r="C120" s="307" t="s">
        <v>703</v>
      </c>
      <c r="D120" s="401"/>
      <c r="E120" s="411"/>
    </row>
    <row r="121" customFormat="false" ht="26.4" hidden="false" customHeight="false" outlineLevel="0" collapsed="false">
      <c r="A121" s="306" t="s">
        <v>442</v>
      </c>
      <c r="B121" s="410" t="s">
        <v>298</v>
      </c>
      <c r="C121" s="307" t="s">
        <v>443</v>
      </c>
      <c r="D121" s="401"/>
      <c r="E121" s="411" t="n">
        <f aca="false">E122</f>
        <v>2900</v>
      </c>
    </row>
    <row r="122" s="299" customFormat="true" ht="27" hidden="false" customHeight="true" outlineLevel="0" collapsed="false">
      <c r="A122" s="279" t="s">
        <v>346</v>
      </c>
      <c r="B122" s="410" t="s">
        <v>298</v>
      </c>
      <c r="C122" s="307" t="s">
        <v>443</v>
      </c>
      <c r="D122" s="311" t="n">
        <v>240</v>
      </c>
      <c r="E122" s="411" t="n">
        <v>2900</v>
      </c>
      <c r="G122" s="394"/>
      <c r="O122" s="278"/>
    </row>
    <row r="123" customFormat="false" ht="52.95" hidden="false" customHeight="true" outlineLevel="0" collapsed="false">
      <c r="A123" s="304" t="s">
        <v>444</v>
      </c>
      <c r="B123" s="408" t="s">
        <v>298</v>
      </c>
      <c r="C123" s="298" t="s">
        <v>445</v>
      </c>
      <c r="D123" s="423"/>
      <c r="E123" s="409" t="n">
        <f aca="false">E124</f>
        <v>650</v>
      </c>
    </row>
    <row r="124" customFormat="false" ht="40.95" hidden="false" customHeight="true" outlineLevel="0" collapsed="false">
      <c r="A124" s="279" t="s">
        <v>446</v>
      </c>
      <c r="B124" s="410" t="s">
        <v>298</v>
      </c>
      <c r="C124" s="307" t="s">
        <v>447</v>
      </c>
      <c r="D124" s="285"/>
      <c r="E124" s="411" t="n">
        <f aca="false">E125</f>
        <v>650</v>
      </c>
    </row>
    <row r="125" s="299" customFormat="true" ht="26.55" hidden="false" customHeight="true" outlineLevel="0" collapsed="false">
      <c r="A125" s="279" t="s">
        <v>346</v>
      </c>
      <c r="B125" s="410" t="s">
        <v>298</v>
      </c>
      <c r="C125" s="307" t="s">
        <v>447</v>
      </c>
      <c r="D125" s="423" t="n">
        <v>240</v>
      </c>
      <c r="E125" s="411" t="n">
        <v>650</v>
      </c>
      <c r="G125" s="394"/>
      <c r="O125" s="424"/>
    </row>
    <row r="126" customFormat="false" ht="39.45" hidden="false" customHeight="true" outlineLevel="0" collapsed="false">
      <c r="A126" s="270" t="s">
        <v>495</v>
      </c>
      <c r="B126" s="425" t="s">
        <v>298</v>
      </c>
      <c r="C126" s="261" t="s">
        <v>496</v>
      </c>
      <c r="D126" s="423"/>
      <c r="E126" s="409" t="n">
        <f aca="false">E127</f>
        <v>250</v>
      </c>
      <c r="G126" s="394"/>
      <c r="O126" s="424"/>
    </row>
    <row r="127" customFormat="false" ht="37.5" hidden="false" customHeight="true" outlineLevel="0" collapsed="false">
      <c r="A127" s="270" t="s">
        <v>704</v>
      </c>
      <c r="B127" s="395" t="s">
        <v>298</v>
      </c>
      <c r="C127" s="261" t="s">
        <v>521</v>
      </c>
      <c r="D127" s="285"/>
      <c r="E127" s="409" t="n">
        <f aca="false">E128</f>
        <v>250</v>
      </c>
      <c r="G127" s="394"/>
      <c r="O127" s="278"/>
    </row>
    <row r="128" s="263" customFormat="true" ht="25.95" hidden="false" customHeight="true" outlineLevel="0" collapsed="false">
      <c r="A128" s="304" t="s">
        <v>522</v>
      </c>
      <c r="B128" s="408" t="s">
        <v>298</v>
      </c>
      <c r="C128" s="261" t="s">
        <v>523</v>
      </c>
      <c r="D128" s="285"/>
      <c r="E128" s="378" t="n">
        <f aca="false">E129</f>
        <v>250</v>
      </c>
      <c r="G128" s="265"/>
    </row>
    <row r="129" customFormat="false" ht="15" hidden="false" customHeight="true" outlineLevel="0" collapsed="false">
      <c r="A129" s="302" t="s">
        <v>524</v>
      </c>
      <c r="B129" s="410" t="s">
        <v>298</v>
      </c>
      <c r="C129" s="275" t="s">
        <v>525</v>
      </c>
      <c r="D129" s="320"/>
      <c r="E129" s="381" t="n">
        <f aca="false">E130</f>
        <v>250</v>
      </c>
      <c r="G129" s="265"/>
    </row>
    <row r="130" s="278" customFormat="true" ht="25.5" hidden="false" customHeight="true" outlineLevel="0" collapsed="false">
      <c r="A130" s="279" t="s">
        <v>346</v>
      </c>
      <c r="B130" s="410" t="s">
        <v>298</v>
      </c>
      <c r="C130" s="275" t="s">
        <v>525</v>
      </c>
      <c r="D130" s="285" t="n">
        <v>240</v>
      </c>
      <c r="E130" s="411" t="n">
        <v>250</v>
      </c>
    </row>
    <row r="131" s="392" customFormat="true" ht="14.4" hidden="false" customHeight="false" outlineLevel="0" collapsed="false">
      <c r="A131" s="327" t="s">
        <v>299</v>
      </c>
      <c r="B131" s="404" t="s">
        <v>300</v>
      </c>
      <c r="C131" s="347"/>
      <c r="D131" s="347"/>
      <c r="E131" s="382" t="n">
        <f aca="false">E132+E138</f>
        <v>250</v>
      </c>
      <c r="G131" s="393"/>
      <c r="O131" s="371"/>
    </row>
    <row r="132" s="278" customFormat="true" ht="13.8" hidden="false" customHeight="false" outlineLevel="0" collapsed="false">
      <c r="A132" s="297" t="s">
        <v>604</v>
      </c>
      <c r="B132" s="395" t="s">
        <v>300</v>
      </c>
      <c r="C132" s="300" t="s">
        <v>605</v>
      </c>
      <c r="D132" s="300"/>
      <c r="E132" s="378" t="n">
        <f aca="false">E133</f>
        <v>200</v>
      </c>
      <c r="G132" s="379"/>
    </row>
    <row r="133" s="299" customFormat="true" ht="13.8" hidden="false" customHeight="false" outlineLevel="0" collapsed="false">
      <c r="A133" s="270" t="s">
        <v>583</v>
      </c>
      <c r="B133" s="260" t="s">
        <v>300</v>
      </c>
      <c r="C133" s="313" t="s">
        <v>606</v>
      </c>
      <c r="D133" s="313"/>
      <c r="E133" s="365" t="n">
        <f aca="false">E134+E136</f>
        <v>200</v>
      </c>
      <c r="G133" s="394"/>
      <c r="O133" s="278"/>
    </row>
    <row r="134" s="278" customFormat="true" ht="13.8" hidden="false" customHeight="false" outlineLevel="0" collapsed="false">
      <c r="A134" s="279" t="s">
        <v>623</v>
      </c>
      <c r="B134" s="407" t="s">
        <v>300</v>
      </c>
      <c r="C134" s="275" t="s">
        <v>624</v>
      </c>
      <c r="D134" s="275"/>
      <c r="E134" s="399" t="n">
        <f aca="false">E135</f>
        <v>100</v>
      </c>
      <c r="G134" s="379"/>
    </row>
    <row r="135" customFormat="false" ht="27.75" hidden="false" customHeight="true" outlineLevel="0" collapsed="false">
      <c r="A135" s="279" t="s">
        <v>346</v>
      </c>
      <c r="B135" s="407" t="s">
        <v>300</v>
      </c>
      <c r="C135" s="275" t="s">
        <v>624</v>
      </c>
      <c r="D135" s="285" t="n">
        <v>240</v>
      </c>
      <c r="E135" s="399" t="n">
        <v>100</v>
      </c>
      <c r="G135" s="379"/>
    </row>
    <row r="136" customFormat="false" ht="14.55" hidden="false" customHeight="true" outlineLevel="0" collapsed="false">
      <c r="A136" s="279" t="s">
        <v>626</v>
      </c>
      <c r="B136" s="407" t="s">
        <v>300</v>
      </c>
      <c r="C136" s="275" t="s">
        <v>627</v>
      </c>
      <c r="D136" s="275"/>
      <c r="E136" s="399" t="n">
        <f aca="false">E137</f>
        <v>100</v>
      </c>
      <c r="G136" s="379"/>
    </row>
    <row r="137" customFormat="false" ht="27.75" hidden="false" customHeight="true" outlineLevel="0" collapsed="false">
      <c r="A137" s="279" t="s">
        <v>346</v>
      </c>
      <c r="B137" s="407" t="s">
        <v>300</v>
      </c>
      <c r="C137" s="275" t="s">
        <v>627</v>
      </c>
      <c r="D137" s="285" t="n">
        <v>240</v>
      </c>
      <c r="E137" s="399" t="n">
        <v>100</v>
      </c>
      <c r="G137" s="379"/>
    </row>
    <row r="138" s="299" customFormat="true" ht="39.6" hidden="false" customHeight="false" outlineLevel="0" collapsed="false">
      <c r="A138" s="270" t="s">
        <v>552</v>
      </c>
      <c r="B138" s="260" t="s">
        <v>300</v>
      </c>
      <c r="C138" s="313" t="s">
        <v>553</v>
      </c>
      <c r="D138" s="313"/>
      <c r="E138" s="365" t="n">
        <f aca="false">E139</f>
        <v>50</v>
      </c>
      <c r="G138" s="394"/>
      <c r="O138" s="278"/>
    </row>
    <row r="139" customFormat="false" ht="39.6" hidden="false" customHeight="false" outlineLevel="0" collapsed="false">
      <c r="A139" s="270" t="s">
        <v>554</v>
      </c>
      <c r="B139" s="395" t="s">
        <v>300</v>
      </c>
      <c r="C139" s="313" t="s">
        <v>555</v>
      </c>
      <c r="D139" s="313"/>
      <c r="E139" s="365" t="n">
        <f aca="false">E140+E147</f>
        <v>50</v>
      </c>
      <c r="G139" s="394"/>
      <c r="O139" s="278"/>
    </row>
    <row r="140" customFormat="false" ht="27.75" hidden="false" customHeight="true" outlineLevel="0" collapsed="false">
      <c r="A140" s="270" t="s">
        <v>556</v>
      </c>
      <c r="B140" s="395" t="s">
        <v>300</v>
      </c>
      <c r="C140" s="313" t="s">
        <v>557</v>
      </c>
      <c r="D140" s="313"/>
      <c r="E140" s="365" t="n">
        <f aca="false">E141+E143+E145</f>
        <v>50</v>
      </c>
      <c r="G140" s="394"/>
      <c r="O140" s="278"/>
    </row>
    <row r="141" s="278" customFormat="true" ht="26.4" hidden="false" customHeight="false" outlineLevel="0" collapsed="false">
      <c r="A141" s="279" t="s">
        <v>558</v>
      </c>
      <c r="B141" s="407" t="s">
        <v>300</v>
      </c>
      <c r="C141" s="275" t="s">
        <v>559</v>
      </c>
      <c r="D141" s="275"/>
      <c r="E141" s="399" t="n">
        <f aca="false">E142</f>
        <v>50</v>
      </c>
      <c r="G141" s="379"/>
    </row>
    <row r="142" s="278" customFormat="true" ht="25.5" hidden="false" customHeight="true" outlineLevel="0" collapsed="false">
      <c r="A142" s="279" t="s">
        <v>560</v>
      </c>
      <c r="B142" s="407" t="s">
        <v>300</v>
      </c>
      <c r="C142" s="275" t="s">
        <v>559</v>
      </c>
      <c r="D142" s="285" t="n">
        <v>810</v>
      </c>
      <c r="E142" s="399" t="n">
        <v>50</v>
      </c>
      <c r="G142" s="379"/>
    </row>
    <row r="143" customFormat="false" ht="39.45" hidden="true" customHeight="true" outlineLevel="0" collapsed="false">
      <c r="A143" s="302" t="s">
        <v>562</v>
      </c>
      <c r="B143" s="407" t="s">
        <v>300</v>
      </c>
      <c r="C143" s="275" t="s">
        <v>563</v>
      </c>
      <c r="D143" s="316"/>
      <c r="E143" s="399" t="n">
        <f aca="false">E144</f>
        <v>0</v>
      </c>
      <c r="G143" s="379"/>
    </row>
    <row r="144" customFormat="false" ht="28.5" hidden="true" customHeight="true" outlineLevel="0" collapsed="false">
      <c r="A144" s="279" t="s">
        <v>560</v>
      </c>
      <c r="B144" s="407" t="s">
        <v>300</v>
      </c>
      <c r="C144" s="275" t="s">
        <v>563</v>
      </c>
      <c r="D144" s="316" t="n">
        <v>810</v>
      </c>
      <c r="E144" s="399"/>
      <c r="G144" s="379"/>
    </row>
    <row r="145" customFormat="false" ht="28.5" hidden="true" customHeight="true" outlineLevel="0" collapsed="false">
      <c r="A145" s="279" t="s">
        <v>564</v>
      </c>
      <c r="B145" s="407" t="s">
        <v>300</v>
      </c>
      <c r="C145" s="275" t="s">
        <v>565</v>
      </c>
      <c r="D145" s="316"/>
      <c r="E145" s="399" t="n">
        <f aca="false">E146</f>
        <v>0</v>
      </c>
      <c r="G145" s="379"/>
    </row>
    <row r="146" customFormat="false" ht="28.5" hidden="true" customHeight="true" outlineLevel="0" collapsed="false">
      <c r="A146" s="279" t="s">
        <v>560</v>
      </c>
      <c r="B146" s="407" t="s">
        <v>300</v>
      </c>
      <c r="C146" s="275" t="s">
        <v>565</v>
      </c>
      <c r="D146" s="316" t="n">
        <v>810</v>
      </c>
      <c r="E146" s="399"/>
      <c r="G146" s="379"/>
    </row>
    <row r="147" customFormat="false" ht="1.05" hidden="true" customHeight="true" outlineLevel="0" collapsed="false">
      <c r="A147" s="270" t="s">
        <v>566</v>
      </c>
      <c r="B147" s="395" t="s">
        <v>300</v>
      </c>
      <c r="C147" s="313" t="s">
        <v>567</v>
      </c>
      <c r="D147" s="316"/>
      <c r="E147" s="365" t="n">
        <f aca="false">E148</f>
        <v>0</v>
      </c>
      <c r="G147" s="379"/>
    </row>
    <row r="148" customFormat="false" ht="25.05" hidden="true" customHeight="true" outlineLevel="0" collapsed="false">
      <c r="A148" s="302" t="s">
        <v>705</v>
      </c>
      <c r="B148" s="407" t="s">
        <v>300</v>
      </c>
      <c r="C148" s="275" t="s">
        <v>569</v>
      </c>
      <c r="D148" s="316"/>
      <c r="E148" s="399" t="n">
        <f aca="false">E149</f>
        <v>0</v>
      </c>
      <c r="G148" s="379"/>
    </row>
    <row r="149" customFormat="false" ht="27" hidden="true" customHeight="true" outlineLevel="0" collapsed="false">
      <c r="A149" s="279" t="s">
        <v>346</v>
      </c>
      <c r="B149" s="407" t="s">
        <v>300</v>
      </c>
      <c r="C149" s="275" t="s">
        <v>569</v>
      </c>
      <c r="D149" s="316" t="n">
        <v>240</v>
      </c>
      <c r="E149" s="399"/>
      <c r="G149" s="379"/>
    </row>
    <row r="150" s="392" customFormat="true" ht="26.25" hidden="false" customHeight="true" outlineLevel="0" collapsed="false">
      <c r="A150" s="426" t="s">
        <v>301</v>
      </c>
      <c r="B150" s="402" t="s">
        <v>302</v>
      </c>
      <c r="C150" s="369"/>
      <c r="D150" s="369"/>
      <c r="E150" s="370" t="n">
        <f aca="false">E151+E187+E249</f>
        <v>35366.62</v>
      </c>
      <c r="G150" s="393"/>
      <c r="O150" s="371"/>
    </row>
    <row r="151" s="371" customFormat="true" ht="14.4" hidden="false" customHeight="false" outlineLevel="0" collapsed="false">
      <c r="A151" s="427" t="s">
        <v>303</v>
      </c>
      <c r="B151" s="404" t="s">
        <v>304</v>
      </c>
      <c r="C151" s="347"/>
      <c r="D151" s="347"/>
      <c r="E151" s="382" t="n">
        <f aca="false">E152+E163</f>
        <v>4011.55</v>
      </c>
      <c r="G151" s="372"/>
    </row>
    <row r="152" s="278" customFormat="true" ht="13.95" hidden="false" customHeight="true" outlineLevel="0" collapsed="false">
      <c r="A152" s="297" t="s">
        <v>604</v>
      </c>
      <c r="B152" s="395" t="s">
        <v>304</v>
      </c>
      <c r="C152" s="300" t="s">
        <v>605</v>
      </c>
      <c r="D152" s="300"/>
      <c r="E152" s="378" t="n">
        <f aca="false">E153</f>
        <v>800</v>
      </c>
      <c r="G152" s="379"/>
      <c r="Q152" s="428"/>
    </row>
    <row r="153" s="252" customFormat="true" ht="13.95" hidden="false" customHeight="true" outlineLevel="0" collapsed="false">
      <c r="A153" s="270" t="s">
        <v>583</v>
      </c>
      <c r="B153" s="395" t="s">
        <v>304</v>
      </c>
      <c r="C153" s="272" t="s">
        <v>606</v>
      </c>
      <c r="D153" s="261"/>
      <c r="E153" s="365" t="n">
        <f aca="false">E154+E156+E158</f>
        <v>800</v>
      </c>
      <c r="G153" s="366"/>
    </row>
    <row r="154" customFormat="false" ht="25.95" hidden="true" customHeight="true" outlineLevel="0" collapsed="false">
      <c r="A154" s="279" t="s">
        <v>641</v>
      </c>
      <c r="B154" s="407" t="s">
        <v>304</v>
      </c>
      <c r="C154" s="307" t="s">
        <v>706</v>
      </c>
      <c r="D154" s="261"/>
      <c r="E154" s="399" t="n">
        <f aca="false">E155</f>
        <v>0</v>
      </c>
      <c r="G154" s="366"/>
    </row>
    <row r="155" customFormat="false" ht="26.4" hidden="true" customHeight="false" outlineLevel="0" collapsed="false">
      <c r="A155" s="279" t="s">
        <v>560</v>
      </c>
      <c r="B155" s="407" t="s">
        <v>304</v>
      </c>
      <c r="C155" s="307" t="s">
        <v>706</v>
      </c>
      <c r="D155" s="275" t="s">
        <v>561</v>
      </c>
      <c r="E155" s="399"/>
      <c r="G155" s="366"/>
    </row>
    <row r="156" customFormat="false" ht="26.4" hidden="false" customHeight="false" outlineLevel="0" collapsed="false">
      <c r="A156" s="302" t="s">
        <v>660</v>
      </c>
      <c r="B156" s="407" t="s">
        <v>304</v>
      </c>
      <c r="C156" s="307" t="s">
        <v>661</v>
      </c>
      <c r="D156" s="401"/>
      <c r="E156" s="411" t="n">
        <f aca="false">E157</f>
        <v>400</v>
      </c>
    </row>
    <row r="157" customFormat="false" ht="27" hidden="false" customHeight="true" outlineLevel="0" collapsed="false">
      <c r="A157" s="279" t="s">
        <v>346</v>
      </c>
      <c r="B157" s="407" t="s">
        <v>304</v>
      </c>
      <c r="C157" s="307" t="s">
        <v>661</v>
      </c>
      <c r="D157" s="285" t="n">
        <v>240</v>
      </c>
      <c r="E157" s="411" t="n">
        <v>400</v>
      </c>
    </row>
    <row r="158" customFormat="false" ht="28.05" hidden="false" customHeight="true" outlineLevel="0" collapsed="false">
      <c r="A158" s="319" t="s">
        <v>662</v>
      </c>
      <c r="B158" s="407" t="s">
        <v>304</v>
      </c>
      <c r="C158" s="307" t="s">
        <v>663</v>
      </c>
      <c r="D158" s="429"/>
      <c r="E158" s="411" t="n">
        <f aca="false">E159</f>
        <v>400</v>
      </c>
    </row>
    <row r="159" s="278" customFormat="true" ht="25.5" hidden="false" customHeight="true" outlineLevel="0" collapsed="false">
      <c r="A159" s="279" t="s">
        <v>346</v>
      </c>
      <c r="B159" s="407" t="s">
        <v>304</v>
      </c>
      <c r="C159" s="307" t="s">
        <v>663</v>
      </c>
      <c r="D159" s="285" t="n">
        <v>240</v>
      </c>
      <c r="E159" s="399" t="n">
        <v>400</v>
      </c>
      <c r="G159" s="379"/>
    </row>
    <row r="160" s="271" customFormat="true" ht="2.25" hidden="true" customHeight="true" outlineLevel="0" collapsed="false">
      <c r="A160" s="301" t="s">
        <v>707</v>
      </c>
      <c r="B160" s="407" t="s">
        <v>304</v>
      </c>
      <c r="C160" s="322" t="s">
        <v>708</v>
      </c>
      <c r="D160" s="275"/>
      <c r="E160" s="399" t="n">
        <f aca="false">E161</f>
        <v>0</v>
      </c>
      <c r="G160" s="430"/>
      <c r="O160" s="252"/>
    </row>
    <row r="161" s="431" customFormat="true" ht="23.25" hidden="true" customHeight="true" outlineLevel="0" collapsed="false">
      <c r="A161" s="279" t="s">
        <v>346</v>
      </c>
      <c r="B161" s="407" t="s">
        <v>304</v>
      </c>
      <c r="C161" s="322" t="s">
        <v>708</v>
      </c>
      <c r="D161" s="311" t="n">
        <v>240</v>
      </c>
      <c r="E161" s="411"/>
      <c r="G161" s="432"/>
      <c r="O161" s="433"/>
    </row>
    <row r="162" s="271" customFormat="true" ht="24.75" hidden="true" customHeight="true" outlineLevel="0" collapsed="false">
      <c r="A162" s="301" t="s">
        <v>709</v>
      </c>
      <c r="B162" s="407" t="s">
        <v>304</v>
      </c>
      <c r="C162" s="322" t="s">
        <v>710</v>
      </c>
      <c r="D162" s="275"/>
      <c r="E162" s="399" t="e">
        <f aca="false">#REF!</f>
        <v>#REF!</v>
      </c>
      <c r="G162" s="430"/>
      <c r="O162" s="252"/>
    </row>
    <row r="163" s="299" customFormat="true" ht="51" hidden="false" customHeight="true" outlineLevel="0" collapsed="false">
      <c r="A163" s="304" t="s">
        <v>711</v>
      </c>
      <c r="B163" s="395" t="s">
        <v>304</v>
      </c>
      <c r="C163" s="408" t="s">
        <v>712</v>
      </c>
      <c r="D163" s="434"/>
      <c r="E163" s="409" t="n">
        <f aca="false">E164+E184</f>
        <v>3211.55</v>
      </c>
      <c r="G163" s="394"/>
      <c r="O163" s="278"/>
    </row>
    <row r="164" s="268" customFormat="true" ht="52.8" hidden="false" customHeight="false" outlineLevel="0" collapsed="false">
      <c r="A164" s="304" t="s">
        <v>405</v>
      </c>
      <c r="B164" s="395" t="s">
        <v>304</v>
      </c>
      <c r="C164" s="298" t="s">
        <v>406</v>
      </c>
      <c r="D164" s="421"/>
      <c r="E164" s="409" t="n">
        <f aca="false">E165+E179</f>
        <v>1811.55</v>
      </c>
      <c r="G164" s="396"/>
      <c r="O164" s="251"/>
    </row>
    <row r="165" customFormat="false" ht="37.5" hidden="false" customHeight="true" outlineLevel="0" collapsed="false">
      <c r="A165" s="270" t="s">
        <v>407</v>
      </c>
      <c r="B165" s="395" t="s">
        <v>304</v>
      </c>
      <c r="C165" s="298" t="s">
        <v>408</v>
      </c>
      <c r="D165" s="310"/>
      <c r="E165" s="409" t="n">
        <f aca="false">E166+E168+E170+E172+E174+E176</f>
        <v>1705.79</v>
      </c>
      <c r="G165" s="396"/>
      <c r="H165" s="396"/>
    </row>
    <row r="166" customFormat="false" ht="79.5" hidden="false" customHeight="true" outlineLevel="0" collapsed="false">
      <c r="A166" s="306" t="s">
        <v>713</v>
      </c>
      <c r="B166" s="407" t="s">
        <v>304</v>
      </c>
      <c r="C166" s="307" t="s">
        <v>410</v>
      </c>
      <c r="D166" s="421"/>
      <c r="E166" s="411" t="n">
        <f aca="false">E167</f>
        <v>0</v>
      </c>
      <c r="G166" s="396"/>
    </row>
    <row r="167" customFormat="false" ht="16.5" hidden="false" customHeight="true" outlineLevel="0" collapsed="false">
      <c r="A167" s="306" t="s">
        <v>411</v>
      </c>
      <c r="B167" s="407" t="s">
        <v>304</v>
      </c>
      <c r="C167" s="307" t="s">
        <v>410</v>
      </c>
      <c r="D167" s="311" t="n">
        <v>410</v>
      </c>
      <c r="E167" s="411"/>
      <c r="H167" s="359"/>
    </row>
    <row r="168" customFormat="false" ht="81" hidden="false" customHeight="true" outlineLevel="0" collapsed="false">
      <c r="A168" s="306" t="s">
        <v>714</v>
      </c>
      <c r="B168" s="407" t="s">
        <v>304</v>
      </c>
      <c r="C168" s="307" t="s">
        <v>414</v>
      </c>
      <c r="D168" s="401"/>
      <c r="E168" s="411" t="n">
        <f aca="false">E169</f>
        <v>0</v>
      </c>
    </row>
    <row r="169" customFormat="false" ht="16.05" hidden="false" customHeight="true" outlineLevel="0" collapsed="false">
      <c r="A169" s="306" t="s">
        <v>411</v>
      </c>
      <c r="B169" s="407" t="s">
        <v>304</v>
      </c>
      <c r="C169" s="307" t="s">
        <v>414</v>
      </c>
      <c r="D169" s="311" t="n">
        <v>410</v>
      </c>
      <c r="E169" s="411"/>
      <c r="H169" s="359"/>
    </row>
    <row r="170" customFormat="false" ht="79.2" hidden="false" customHeight="false" outlineLevel="0" collapsed="false">
      <c r="A170" s="306" t="s">
        <v>715</v>
      </c>
      <c r="B170" s="407" t="s">
        <v>304</v>
      </c>
      <c r="C170" s="307" t="s">
        <v>416</v>
      </c>
      <c r="D170" s="401"/>
      <c r="E170" s="411" t="n">
        <f aca="false">E171</f>
        <v>800</v>
      </c>
      <c r="I170" s="435"/>
    </row>
    <row r="171" customFormat="false" ht="16.05" hidden="false" customHeight="true" outlineLevel="0" collapsed="false">
      <c r="A171" s="306" t="s">
        <v>411</v>
      </c>
      <c r="B171" s="407" t="s">
        <v>304</v>
      </c>
      <c r="C171" s="307" t="s">
        <v>416</v>
      </c>
      <c r="D171" s="311" t="n">
        <v>410</v>
      </c>
      <c r="E171" s="411" t="n">
        <v>800</v>
      </c>
      <c r="H171" s="359"/>
    </row>
    <row r="172" customFormat="false" ht="79.05" hidden="false" customHeight="true" outlineLevel="0" collapsed="false">
      <c r="A172" s="306" t="s">
        <v>716</v>
      </c>
      <c r="B172" s="407" t="s">
        <v>304</v>
      </c>
      <c r="C172" s="307" t="s">
        <v>418</v>
      </c>
      <c r="D172" s="311"/>
      <c r="E172" s="411" t="n">
        <f aca="false">E173</f>
        <v>578.24</v>
      </c>
      <c r="H172" s="359"/>
    </row>
    <row r="173" customFormat="false" ht="14.55" hidden="false" customHeight="true" outlineLevel="0" collapsed="false">
      <c r="A173" s="306" t="s">
        <v>411</v>
      </c>
      <c r="B173" s="407" t="s">
        <v>304</v>
      </c>
      <c r="C173" s="307" t="s">
        <v>418</v>
      </c>
      <c r="D173" s="311" t="n">
        <v>410</v>
      </c>
      <c r="E173" s="411" t="n">
        <v>578.24</v>
      </c>
      <c r="H173" s="359"/>
    </row>
    <row r="174" customFormat="false" ht="1.95" hidden="true" customHeight="true" outlineLevel="0" collapsed="false">
      <c r="A174" s="306" t="s">
        <v>717</v>
      </c>
      <c r="B174" s="407" t="s">
        <v>304</v>
      </c>
      <c r="C174" s="307" t="s">
        <v>416</v>
      </c>
      <c r="D174" s="311"/>
      <c r="E174" s="411" t="n">
        <f aca="false">E175</f>
        <v>0</v>
      </c>
      <c r="H174" s="359"/>
    </row>
    <row r="175" customFormat="false" ht="12.45" hidden="true" customHeight="true" outlineLevel="0" collapsed="false">
      <c r="A175" s="306" t="s">
        <v>411</v>
      </c>
      <c r="B175" s="407" t="s">
        <v>304</v>
      </c>
      <c r="C175" s="307" t="s">
        <v>416</v>
      </c>
      <c r="D175" s="311" t="n">
        <v>410</v>
      </c>
      <c r="E175" s="411"/>
      <c r="H175" s="359"/>
    </row>
    <row r="176" s="299" customFormat="true" ht="64.05" hidden="false" customHeight="true" outlineLevel="0" collapsed="false">
      <c r="A176" s="306" t="s">
        <v>718</v>
      </c>
      <c r="B176" s="407" t="s">
        <v>304</v>
      </c>
      <c r="C176" s="307" t="s">
        <v>420</v>
      </c>
      <c r="D176" s="401"/>
      <c r="E176" s="411" t="n">
        <f aca="false">E177+E178</f>
        <v>327.55</v>
      </c>
      <c r="G176" s="394"/>
      <c r="O176" s="278"/>
    </row>
    <row r="177" s="268" customFormat="true" ht="12" hidden="false" customHeight="true" outlineLevel="0" collapsed="false">
      <c r="A177" s="302" t="s">
        <v>421</v>
      </c>
      <c r="B177" s="407" t="s">
        <v>304</v>
      </c>
      <c r="C177" s="307" t="s">
        <v>420</v>
      </c>
      <c r="D177" s="311" t="n">
        <v>410</v>
      </c>
      <c r="E177" s="411" t="n">
        <v>227.55</v>
      </c>
      <c r="G177" s="396"/>
      <c r="H177" s="396"/>
      <c r="O177" s="251"/>
    </row>
    <row r="178" s="268" customFormat="true" ht="25.5" hidden="false" customHeight="true" outlineLevel="0" collapsed="false">
      <c r="A178" s="279" t="s">
        <v>346</v>
      </c>
      <c r="B178" s="407" t="s">
        <v>304</v>
      </c>
      <c r="C178" s="307" t="s">
        <v>420</v>
      </c>
      <c r="D178" s="311" t="n">
        <v>240</v>
      </c>
      <c r="E178" s="411" t="n">
        <v>100</v>
      </c>
      <c r="G178" s="396"/>
      <c r="H178" s="396"/>
      <c r="O178" s="251"/>
    </row>
    <row r="179" customFormat="false" ht="79.05" hidden="false" customHeight="true" outlineLevel="0" collapsed="false">
      <c r="A179" s="270" t="s">
        <v>422</v>
      </c>
      <c r="B179" s="395" t="s">
        <v>304</v>
      </c>
      <c r="C179" s="298" t="s">
        <v>423</v>
      </c>
      <c r="D179" s="310"/>
      <c r="E179" s="409" t="n">
        <f aca="false">E182</f>
        <v>105.76</v>
      </c>
      <c r="G179" s="396"/>
      <c r="H179" s="396"/>
    </row>
    <row r="180" customFormat="false" ht="78.45" hidden="false" customHeight="true" outlineLevel="0" collapsed="false">
      <c r="A180" s="306" t="s">
        <v>424</v>
      </c>
      <c r="B180" s="407" t="s">
        <v>304</v>
      </c>
      <c r="C180" s="307" t="s">
        <v>425</v>
      </c>
      <c r="D180" s="311"/>
      <c r="E180" s="411" t="n">
        <f aca="false">E181</f>
        <v>0</v>
      </c>
      <c r="G180" s="396"/>
      <c r="H180" s="396"/>
    </row>
    <row r="181" customFormat="false" ht="14.55" hidden="false" customHeight="true" outlineLevel="0" collapsed="false">
      <c r="A181" s="306" t="s">
        <v>411</v>
      </c>
      <c r="B181" s="407" t="s">
        <v>304</v>
      </c>
      <c r="C181" s="307" t="s">
        <v>425</v>
      </c>
      <c r="D181" s="311" t="n">
        <v>410</v>
      </c>
      <c r="E181" s="411" t="n">
        <v>0</v>
      </c>
      <c r="G181" s="396"/>
      <c r="H181" s="396"/>
    </row>
    <row r="182" customFormat="false" ht="76.95" hidden="false" customHeight="true" outlineLevel="0" collapsed="false">
      <c r="A182" s="306" t="s">
        <v>424</v>
      </c>
      <c r="B182" s="407" t="s">
        <v>304</v>
      </c>
      <c r="C182" s="307" t="s">
        <v>426</v>
      </c>
      <c r="D182" s="311"/>
      <c r="E182" s="411" t="n">
        <f aca="false">E183</f>
        <v>105.76</v>
      </c>
      <c r="G182" s="396"/>
      <c r="H182" s="396"/>
    </row>
    <row r="183" customFormat="false" ht="15.45" hidden="false" customHeight="true" outlineLevel="0" collapsed="false">
      <c r="A183" s="306" t="s">
        <v>411</v>
      </c>
      <c r="B183" s="407" t="s">
        <v>304</v>
      </c>
      <c r="C183" s="307" t="s">
        <v>426</v>
      </c>
      <c r="D183" s="311" t="n">
        <v>410</v>
      </c>
      <c r="E183" s="411" t="n">
        <v>105.76</v>
      </c>
      <c r="G183" s="396"/>
      <c r="H183" s="396"/>
    </row>
    <row r="184" customFormat="false" ht="54" hidden="false" customHeight="true" outlineLevel="0" collapsed="false">
      <c r="A184" s="304" t="s">
        <v>427</v>
      </c>
      <c r="B184" s="395" t="s">
        <v>304</v>
      </c>
      <c r="C184" s="298" t="s">
        <v>428</v>
      </c>
      <c r="D184" s="311"/>
      <c r="E184" s="409" t="n">
        <f aca="false">E185</f>
        <v>1400</v>
      </c>
      <c r="G184" s="396"/>
      <c r="H184" s="396"/>
    </row>
    <row r="185" customFormat="false" ht="25.95" hidden="false" customHeight="true" outlineLevel="0" collapsed="false">
      <c r="A185" s="302" t="s">
        <v>429</v>
      </c>
      <c r="B185" s="407" t="s">
        <v>304</v>
      </c>
      <c r="C185" s="307" t="s">
        <v>430</v>
      </c>
      <c r="D185" s="311"/>
      <c r="E185" s="411" t="n">
        <f aca="false">E186</f>
        <v>1400</v>
      </c>
      <c r="G185" s="396"/>
      <c r="H185" s="396"/>
    </row>
    <row r="186" customFormat="false" ht="24.45" hidden="false" customHeight="true" outlineLevel="0" collapsed="false">
      <c r="A186" s="279" t="s">
        <v>346</v>
      </c>
      <c r="B186" s="407" t="s">
        <v>304</v>
      </c>
      <c r="C186" s="307" t="s">
        <v>430</v>
      </c>
      <c r="D186" s="423" t="n">
        <v>240</v>
      </c>
      <c r="E186" s="411" t="n">
        <v>1400</v>
      </c>
    </row>
    <row r="187" s="436" customFormat="true" ht="18" hidden="false" customHeight="true" outlineLevel="0" collapsed="false">
      <c r="A187" s="427" t="s">
        <v>305</v>
      </c>
      <c r="B187" s="404" t="s">
        <v>306</v>
      </c>
      <c r="C187" s="347"/>
      <c r="D187" s="347"/>
      <c r="E187" s="382" t="n">
        <f aca="false">E188+E202+E243</f>
        <v>2631.83</v>
      </c>
      <c r="G187" s="437"/>
      <c r="H187" s="438"/>
    </row>
    <row r="188" customFormat="false" ht="13.8" hidden="false" customHeight="false" outlineLevel="0" collapsed="false">
      <c r="A188" s="297" t="s">
        <v>604</v>
      </c>
      <c r="B188" s="395" t="s">
        <v>306</v>
      </c>
      <c r="C188" s="300" t="s">
        <v>605</v>
      </c>
      <c r="D188" s="300"/>
      <c r="E188" s="378" t="n">
        <f aca="false">E189</f>
        <v>1638.83</v>
      </c>
    </row>
    <row r="189" customFormat="false" ht="16.95" hidden="false" customHeight="true" outlineLevel="0" collapsed="false">
      <c r="A189" s="270" t="s">
        <v>583</v>
      </c>
      <c r="B189" s="395" t="s">
        <v>306</v>
      </c>
      <c r="C189" s="261" t="s">
        <v>606</v>
      </c>
      <c r="D189" s="261"/>
      <c r="E189" s="365" t="n">
        <f aca="false">E192+E194+E196+E198+E200+E191</f>
        <v>1638.83</v>
      </c>
    </row>
    <row r="190" customFormat="false" ht="0.45" hidden="true" customHeight="true" outlineLevel="0" collapsed="false">
      <c r="A190" s="279" t="s">
        <v>643</v>
      </c>
      <c r="B190" s="407" t="s">
        <v>306</v>
      </c>
      <c r="C190" s="307" t="s">
        <v>644</v>
      </c>
      <c r="D190" s="401"/>
      <c r="E190" s="399" t="n">
        <f aca="false">E191</f>
        <v>0</v>
      </c>
    </row>
    <row r="191" customFormat="false" ht="25.5" hidden="true" customHeight="true" outlineLevel="0" collapsed="false">
      <c r="A191" s="279" t="s">
        <v>346</v>
      </c>
      <c r="B191" s="407" t="s">
        <v>306</v>
      </c>
      <c r="C191" s="307" t="s">
        <v>644</v>
      </c>
      <c r="D191" s="285" t="n">
        <v>240</v>
      </c>
      <c r="E191" s="399"/>
    </row>
    <row r="192" customFormat="false" ht="15" hidden="false" customHeight="true" outlineLevel="0" collapsed="false">
      <c r="A192" s="279" t="s">
        <v>645</v>
      </c>
      <c r="B192" s="407" t="s">
        <v>306</v>
      </c>
      <c r="C192" s="307" t="s">
        <v>646</v>
      </c>
      <c r="D192" s="401"/>
      <c r="E192" s="411" t="n">
        <f aca="false">E193</f>
        <v>1238.83</v>
      </c>
    </row>
    <row r="193" customFormat="false" ht="25.5" hidden="false" customHeight="true" outlineLevel="0" collapsed="false">
      <c r="A193" s="279" t="s">
        <v>346</v>
      </c>
      <c r="B193" s="407" t="s">
        <v>306</v>
      </c>
      <c r="C193" s="307" t="s">
        <v>646</v>
      </c>
      <c r="D193" s="285" t="n">
        <v>240</v>
      </c>
      <c r="E193" s="411" t="n">
        <v>1238.83</v>
      </c>
    </row>
    <row r="194" customFormat="false" ht="15.45" hidden="true" customHeight="true" outlineLevel="0" collapsed="false">
      <c r="A194" s="279" t="s">
        <v>648</v>
      </c>
      <c r="B194" s="407" t="s">
        <v>306</v>
      </c>
      <c r="C194" s="307" t="s">
        <v>649</v>
      </c>
      <c r="D194" s="285"/>
      <c r="E194" s="411" t="n">
        <f aca="false">E195</f>
        <v>0</v>
      </c>
    </row>
    <row r="195" customFormat="false" ht="27" hidden="true" customHeight="true" outlineLevel="0" collapsed="false">
      <c r="A195" s="279" t="s">
        <v>346</v>
      </c>
      <c r="B195" s="407" t="s">
        <v>306</v>
      </c>
      <c r="C195" s="307" t="s">
        <v>649</v>
      </c>
      <c r="D195" s="311" t="n">
        <v>240</v>
      </c>
      <c r="E195" s="411"/>
      <c r="H195" s="345"/>
    </row>
    <row r="196" customFormat="false" ht="1.05" hidden="true" customHeight="true" outlineLevel="0" collapsed="false">
      <c r="A196" s="279" t="s">
        <v>654</v>
      </c>
      <c r="B196" s="407" t="s">
        <v>306</v>
      </c>
      <c r="C196" s="307" t="s">
        <v>719</v>
      </c>
      <c r="D196" s="311"/>
      <c r="E196" s="411" t="n">
        <f aca="false">E197</f>
        <v>0</v>
      </c>
      <c r="H196" s="345"/>
    </row>
    <row r="197" customFormat="false" ht="27.45" hidden="true" customHeight="true" outlineLevel="0" collapsed="false">
      <c r="A197" s="279" t="s">
        <v>346</v>
      </c>
      <c r="B197" s="407" t="s">
        <v>306</v>
      </c>
      <c r="C197" s="307" t="s">
        <v>719</v>
      </c>
      <c r="D197" s="311" t="n">
        <v>240</v>
      </c>
      <c r="E197" s="411"/>
      <c r="H197" s="345"/>
    </row>
    <row r="198" customFormat="false" ht="26.55" hidden="true" customHeight="true" outlineLevel="0" collapsed="false">
      <c r="A198" s="279" t="s">
        <v>656</v>
      </c>
      <c r="B198" s="407" t="s">
        <v>306</v>
      </c>
      <c r="C198" s="307" t="s">
        <v>657</v>
      </c>
      <c r="D198" s="311"/>
      <c r="E198" s="411" t="n">
        <f aca="false">E199</f>
        <v>0</v>
      </c>
      <c r="H198" s="345"/>
    </row>
    <row r="199" customFormat="false" ht="27.45" hidden="true" customHeight="true" outlineLevel="0" collapsed="false">
      <c r="A199" s="279" t="s">
        <v>346</v>
      </c>
      <c r="B199" s="407" t="s">
        <v>306</v>
      </c>
      <c r="C199" s="307" t="s">
        <v>657</v>
      </c>
      <c r="D199" s="311" t="n">
        <v>240</v>
      </c>
      <c r="E199" s="411"/>
      <c r="H199" s="345"/>
    </row>
    <row r="200" customFormat="false" ht="16.5" hidden="false" customHeight="true" outlineLevel="0" collapsed="false">
      <c r="A200" s="279" t="s">
        <v>658</v>
      </c>
      <c r="B200" s="407" t="s">
        <v>306</v>
      </c>
      <c r="C200" s="307" t="s">
        <v>659</v>
      </c>
      <c r="D200" s="311"/>
      <c r="E200" s="411" t="n">
        <f aca="false">E201</f>
        <v>400</v>
      </c>
      <c r="H200" s="345"/>
    </row>
    <row r="201" customFormat="false" ht="25.05" hidden="false" customHeight="true" outlineLevel="0" collapsed="false">
      <c r="A201" s="279" t="s">
        <v>560</v>
      </c>
      <c r="B201" s="407" t="s">
        <v>306</v>
      </c>
      <c r="C201" s="307" t="s">
        <v>659</v>
      </c>
      <c r="D201" s="311" t="n">
        <v>810</v>
      </c>
      <c r="E201" s="411" t="n">
        <v>400</v>
      </c>
    </row>
    <row r="202" s="268" customFormat="true" ht="53.55" hidden="false" customHeight="true" outlineLevel="0" collapsed="false">
      <c r="A202" s="266" t="s">
        <v>338</v>
      </c>
      <c r="B202" s="260" t="s">
        <v>306</v>
      </c>
      <c r="C202" s="261" t="s">
        <v>339</v>
      </c>
      <c r="D202" s="261"/>
      <c r="E202" s="365" t="n">
        <f aca="false">E203+E207+E214</f>
        <v>993</v>
      </c>
      <c r="G202" s="396"/>
      <c r="O202" s="251"/>
    </row>
    <row r="203" s="268" customFormat="true" ht="39" hidden="false" customHeight="true" outlineLevel="0" collapsed="false">
      <c r="A203" s="266" t="s">
        <v>340</v>
      </c>
      <c r="B203" s="260" t="s">
        <v>306</v>
      </c>
      <c r="C203" s="261" t="s">
        <v>341</v>
      </c>
      <c r="D203" s="261"/>
      <c r="E203" s="365" t="n">
        <f aca="false">E204</f>
        <v>163</v>
      </c>
      <c r="G203" s="396"/>
      <c r="O203" s="251"/>
    </row>
    <row r="204" s="268" customFormat="true" ht="26.55" hidden="false" customHeight="true" outlineLevel="0" collapsed="false">
      <c r="A204" s="266" t="s">
        <v>353</v>
      </c>
      <c r="B204" s="260" t="s">
        <v>306</v>
      </c>
      <c r="C204" s="261" t="s">
        <v>343</v>
      </c>
      <c r="D204" s="261"/>
      <c r="E204" s="365" t="n">
        <f aca="false">E205</f>
        <v>163</v>
      </c>
      <c r="G204" s="396"/>
      <c r="O204" s="251"/>
    </row>
    <row r="205" s="268" customFormat="true" ht="17.55" hidden="false" customHeight="true" outlineLevel="0" collapsed="false">
      <c r="A205" s="283" t="s">
        <v>354</v>
      </c>
      <c r="B205" s="276" t="s">
        <v>306</v>
      </c>
      <c r="C205" s="275" t="s">
        <v>355</v>
      </c>
      <c r="D205" s="261"/>
      <c r="E205" s="399" t="n">
        <f aca="false">E206</f>
        <v>163</v>
      </c>
      <c r="G205" s="396"/>
      <c r="O205" s="251"/>
    </row>
    <row r="206" s="268" customFormat="true" ht="28.5" hidden="false" customHeight="true" outlineLevel="0" collapsed="false">
      <c r="A206" s="279" t="s">
        <v>346</v>
      </c>
      <c r="B206" s="276" t="s">
        <v>306</v>
      </c>
      <c r="C206" s="275" t="s">
        <v>355</v>
      </c>
      <c r="D206" s="275" t="s">
        <v>347</v>
      </c>
      <c r="E206" s="399" t="n">
        <v>163</v>
      </c>
      <c r="G206" s="396"/>
      <c r="O206" s="251"/>
    </row>
    <row r="207" s="268" customFormat="true" ht="28.05" hidden="false" customHeight="true" outlineLevel="0" collapsed="false">
      <c r="A207" s="266" t="s">
        <v>360</v>
      </c>
      <c r="B207" s="260" t="s">
        <v>306</v>
      </c>
      <c r="C207" s="261" t="s">
        <v>361</v>
      </c>
      <c r="D207" s="261"/>
      <c r="E207" s="365" t="n">
        <f aca="false">E208</f>
        <v>280</v>
      </c>
      <c r="G207" s="396"/>
      <c r="O207" s="251"/>
    </row>
    <row r="208" s="268" customFormat="true" ht="28.05" hidden="false" customHeight="true" outlineLevel="0" collapsed="false">
      <c r="A208" s="266" t="s">
        <v>362</v>
      </c>
      <c r="B208" s="260" t="s">
        <v>306</v>
      </c>
      <c r="C208" s="261" t="s">
        <v>363</v>
      </c>
      <c r="D208" s="261"/>
      <c r="E208" s="365" t="n">
        <f aca="false">E209+E212</f>
        <v>280</v>
      </c>
      <c r="G208" s="396"/>
      <c r="O208" s="251"/>
    </row>
    <row r="209" s="268" customFormat="true" ht="25.5" hidden="false" customHeight="true" outlineLevel="0" collapsed="false">
      <c r="A209" s="291" t="s">
        <v>364</v>
      </c>
      <c r="B209" s="276" t="s">
        <v>306</v>
      </c>
      <c r="C209" s="275" t="s">
        <v>365</v>
      </c>
      <c r="D209" s="261"/>
      <c r="E209" s="399" t="n">
        <f aca="false">E210</f>
        <v>200</v>
      </c>
      <c r="G209" s="396"/>
      <c r="O209" s="251"/>
    </row>
    <row r="210" s="268" customFormat="true" ht="27.45" hidden="false" customHeight="true" outlineLevel="0" collapsed="false">
      <c r="A210" s="283" t="s">
        <v>366</v>
      </c>
      <c r="B210" s="276" t="s">
        <v>306</v>
      </c>
      <c r="C210" s="275" t="s">
        <v>365</v>
      </c>
      <c r="D210" s="275" t="s">
        <v>347</v>
      </c>
      <c r="E210" s="399" t="n">
        <v>200</v>
      </c>
      <c r="G210" s="396"/>
      <c r="O210" s="251"/>
    </row>
    <row r="211" s="268" customFormat="true" ht="27.45" hidden="false" customHeight="true" outlineLevel="0" collapsed="false">
      <c r="A211" s="266" t="s">
        <v>367</v>
      </c>
      <c r="B211" s="260" t="s">
        <v>306</v>
      </c>
      <c r="C211" s="261" t="s">
        <v>368</v>
      </c>
      <c r="D211" s="275"/>
      <c r="E211" s="365" t="n">
        <f aca="false">E212</f>
        <v>80</v>
      </c>
      <c r="G211" s="396"/>
      <c r="O211" s="251"/>
    </row>
    <row r="212" customFormat="false" ht="25.05" hidden="false" customHeight="true" outlineLevel="0" collapsed="false">
      <c r="A212" s="283" t="s">
        <v>369</v>
      </c>
      <c r="B212" s="276" t="s">
        <v>306</v>
      </c>
      <c r="C212" s="275" t="s">
        <v>370</v>
      </c>
      <c r="D212" s="275"/>
      <c r="E212" s="399" t="n">
        <f aca="false">E213</f>
        <v>80</v>
      </c>
      <c r="G212" s="396"/>
    </row>
    <row r="213" customFormat="false" ht="27.45" hidden="false" customHeight="true" outlineLevel="0" collapsed="false">
      <c r="A213" s="283" t="s">
        <v>366</v>
      </c>
      <c r="B213" s="276" t="s">
        <v>306</v>
      </c>
      <c r="C213" s="275" t="s">
        <v>370</v>
      </c>
      <c r="D213" s="275" t="s">
        <v>347</v>
      </c>
      <c r="E213" s="399" t="n">
        <v>80</v>
      </c>
      <c r="G213" s="396"/>
    </row>
    <row r="214" customFormat="false" ht="26.55" hidden="false" customHeight="true" outlineLevel="0" collapsed="false">
      <c r="A214" s="270" t="s">
        <v>720</v>
      </c>
      <c r="B214" s="260" t="s">
        <v>306</v>
      </c>
      <c r="C214" s="261" t="s">
        <v>372</v>
      </c>
      <c r="D214" s="261"/>
      <c r="E214" s="365" t="n">
        <f aca="false">E215+E218+E221+E224</f>
        <v>550</v>
      </c>
      <c r="G214" s="396"/>
    </row>
    <row r="215" customFormat="false" ht="27.45" hidden="false" customHeight="true" outlineLevel="0" collapsed="false">
      <c r="A215" s="270" t="s">
        <v>373</v>
      </c>
      <c r="B215" s="260" t="s">
        <v>306</v>
      </c>
      <c r="C215" s="261" t="s">
        <v>374</v>
      </c>
      <c r="D215" s="261"/>
      <c r="E215" s="365" t="n">
        <f aca="false">E216</f>
        <v>60</v>
      </c>
      <c r="G215" s="396"/>
    </row>
    <row r="216" customFormat="false" ht="27.45" hidden="false" customHeight="true" outlineLevel="0" collapsed="false">
      <c r="A216" s="279" t="s">
        <v>375</v>
      </c>
      <c r="B216" s="276" t="s">
        <v>306</v>
      </c>
      <c r="C216" s="275" t="s">
        <v>376</v>
      </c>
      <c r="D216" s="275"/>
      <c r="E216" s="399" t="n">
        <f aca="false">E217</f>
        <v>60</v>
      </c>
      <c r="G216" s="396"/>
    </row>
    <row r="217" customFormat="false" ht="26.55" hidden="false" customHeight="true" outlineLevel="0" collapsed="false">
      <c r="A217" s="279" t="s">
        <v>346</v>
      </c>
      <c r="B217" s="276" t="s">
        <v>306</v>
      </c>
      <c r="C217" s="275" t="s">
        <v>376</v>
      </c>
      <c r="D217" s="275" t="s">
        <v>347</v>
      </c>
      <c r="E217" s="399" t="n">
        <v>60</v>
      </c>
      <c r="G217" s="396"/>
    </row>
    <row r="218" customFormat="false" ht="25.95" hidden="false" customHeight="true" outlineLevel="0" collapsed="false">
      <c r="A218" s="270" t="s">
        <v>377</v>
      </c>
      <c r="B218" s="260" t="s">
        <v>306</v>
      </c>
      <c r="C218" s="261" t="s">
        <v>378</v>
      </c>
      <c r="D218" s="275"/>
      <c r="E218" s="365" t="n">
        <f aca="false">E219</f>
        <v>100</v>
      </c>
      <c r="G218" s="396"/>
    </row>
    <row r="219" customFormat="false" ht="27.45" hidden="false" customHeight="true" outlineLevel="0" collapsed="false">
      <c r="A219" s="279" t="s">
        <v>379</v>
      </c>
      <c r="B219" s="276" t="s">
        <v>306</v>
      </c>
      <c r="C219" s="275" t="s">
        <v>380</v>
      </c>
      <c r="D219" s="275"/>
      <c r="E219" s="399" t="n">
        <f aca="false">E220</f>
        <v>100</v>
      </c>
      <c r="G219" s="396"/>
    </row>
    <row r="220" customFormat="false" ht="27.45" hidden="false" customHeight="true" outlineLevel="0" collapsed="false">
      <c r="A220" s="279" t="s">
        <v>346</v>
      </c>
      <c r="B220" s="276" t="s">
        <v>306</v>
      </c>
      <c r="C220" s="275" t="s">
        <v>380</v>
      </c>
      <c r="D220" s="275" t="s">
        <v>347</v>
      </c>
      <c r="E220" s="399" t="n">
        <v>100</v>
      </c>
      <c r="G220" s="396"/>
    </row>
    <row r="221" customFormat="false" ht="25.5" hidden="false" customHeight="true" outlineLevel="0" collapsed="false">
      <c r="A221" s="270" t="s">
        <v>381</v>
      </c>
      <c r="B221" s="260" t="s">
        <v>306</v>
      </c>
      <c r="C221" s="261" t="s">
        <v>382</v>
      </c>
      <c r="D221" s="275"/>
      <c r="E221" s="365" t="n">
        <f aca="false">E222</f>
        <v>100</v>
      </c>
    </row>
    <row r="222" s="252" customFormat="true" ht="15.45" hidden="false" customHeight="true" outlineLevel="0" collapsed="false">
      <c r="A222" s="274" t="s">
        <v>383</v>
      </c>
      <c r="B222" s="276" t="s">
        <v>306</v>
      </c>
      <c r="C222" s="275" t="s">
        <v>384</v>
      </c>
      <c r="D222" s="285"/>
      <c r="E222" s="399" t="n">
        <f aca="false">E223</f>
        <v>100</v>
      </c>
      <c r="G222" s="366"/>
    </row>
    <row r="223" customFormat="false" ht="25.95" hidden="false" customHeight="true" outlineLevel="0" collapsed="false">
      <c r="A223" s="279" t="s">
        <v>346</v>
      </c>
      <c r="B223" s="276" t="s">
        <v>306</v>
      </c>
      <c r="C223" s="275" t="s">
        <v>384</v>
      </c>
      <c r="D223" s="285" t="n">
        <v>240</v>
      </c>
      <c r="E223" s="399" t="n">
        <v>100</v>
      </c>
      <c r="G223" s="366"/>
    </row>
    <row r="224" s="431" customFormat="true" ht="25.5" hidden="false" customHeight="true" outlineLevel="0" collapsed="false">
      <c r="A224" s="270" t="s">
        <v>385</v>
      </c>
      <c r="B224" s="260" t="s">
        <v>306</v>
      </c>
      <c r="C224" s="261" t="s">
        <v>386</v>
      </c>
      <c r="D224" s="275"/>
      <c r="E224" s="409" t="n">
        <f aca="false">E225+E228</f>
        <v>290</v>
      </c>
      <c r="O224" s="433"/>
    </row>
    <row r="225" s="271" customFormat="true" ht="16.05" hidden="false" customHeight="true" outlineLevel="0" collapsed="false">
      <c r="A225" s="274" t="s">
        <v>387</v>
      </c>
      <c r="B225" s="276" t="s">
        <v>306</v>
      </c>
      <c r="C225" s="275" t="s">
        <v>388</v>
      </c>
      <c r="D225" s="285"/>
      <c r="E225" s="399" t="n">
        <f aca="false">E226</f>
        <v>290</v>
      </c>
      <c r="O225" s="252"/>
    </row>
    <row r="226" customFormat="false" ht="27.45" hidden="false" customHeight="true" outlineLevel="0" collapsed="false">
      <c r="A226" s="279" t="s">
        <v>346</v>
      </c>
      <c r="B226" s="276" t="s">
        <v>306</v>
      </c>
      <c r="C226" s="275" t="s">
        <v>388</v>
      </c>
      <c r="D226" s="285" t="n">
        <v>240</v>
      </c>
      <c r="E226" s="399" t="n">
        <v>290</v>
      </c>
      <c r="O226" s="252"/>
    </row>
    <row r="227" s="431" customFormat="true" ht="25.5" hidden="true" customHeight="true" outlineLevel="0" collapsed="false">
      <c r="A227" s="279"/>
      <c r="B227" s="276"/>
      <c r="C227" s="275"/>
      <c r="D227" s="311"/>
      <c r="E227" s="411"/>
      <c r="O227" s="433"/>
    </row>
    <row r="228" s="271" customFormat="true" ht="28.5" hidden="true" customHeight="true" outlineLevel="0" collapsed="false">
      <c r="A228" s="270" t="s">
        <v>721</v>
      </c>
      <c r="B228" s="260" t="s">
        <v>306</v>
      </c>
      <c r="C228" s="261" t="s">
        <v>722</v>
      </c>
      <c r="D228" s="261"/>
      <c r="E228" s="365" t="n">
        <f aca="false">E229</f>
        <v>0</v>
      </c>
      <c r="G228" s="430"/>
      <c r="O228" s="252"/>
    </row>
    <row r="229" customFormat="false" ht="39.6" hidden="true" customHeight="false" outlineLevel="0" collapsed="false">
      <c r="A229" s="279" t="s">
        <v>723</v>
      </c>
      <c r="B229" s="276" t="s">
        <v>306</v>
      </c>
      <c r="C229" s="275" t="s">
        <v>724</v>
      </c>
      <c r="D229" s="275"/>
      <c r="E229" s="399" t="n">
        <f aca="false">E230</f>
        <v>0</v>
      </c>
      <c r="G229" s="430"/>
      <c r="O229" s="252"/>
    </row>
    <row r="230" customFormat="false" ht="25.5" hidden="true" customHeight="true" outlineLevel="0" collapsed="false">
      <c r="A230" s="279" t="s">
        <v>346</v>
      </c>
      <c r="B230" s="276" t="s">
        <v>306</v>
      </c>
      <c r="C230" s="275" t="s">
        <v>724</v>
      </c>
      <c r="D230" s="285" t="n">
        <v>240</v>
      </c>
      <c r="E230" s="399"/>
    </row>
    <row r="231" customFormat="false" ht="28.05" hidden="true" customHeight="true" outlineLevel="0" collapsed="false">
      <c r="A231" s="270" t="s">
        <v>725</v>
      </c>
      <c r="B231" s="260" t="s">
        <v>306</v>
      </c>
      <c r="C231" s="261" t="s">
        <v>372</v>
      </c>
      <c r="D231" s="285"/>
      <c r="E231" s="365" t="n">
        <f aca="false">E232+E235+E238</f>
        <v>0</v>
      </c>
    </row>
    <row r="232" customFormat="false" ht="4.5" hidden="true" customHeight="true" outlineLevel="0" collapsed="false">
      <c r="A232" s="270" t="s">
        <v>726</v>
      </c>
      <c r="B232" s="276" t="s">
        <v>306</v>
      </c>
      <c r="C232" s="261" t="s">
        <v>374</v>
      </c>
      <c r="D232" s="285"/>
      <c r="E232" s="365" t="n">
        <f aca="false">E233</f>
        <v>0</v>
      </c>
    </row>
    <row r="233" s="271" customFormat="true" ht="25.95" hidden="true" customHeight="true" outlineLevel="0" collapsed="false">
      <c r="A233" s="301" t="s">
        <v>727</v>
      </c>
      <c r="B233" s="276" t="s">
        <v>306</v>
      </c>
      <c r="C233" s="275" t="s">
        <v>728</v>
      </c>
      <c r="D233" s="275"/>
      <c r="E233" s="399" t="n">
        <f aca="false">E234</f>
        <v>0</v>
      </c>
      <c r="O233" s="252"/>
    </row>
    <row r="234" s="431" customFormat="true" ht="28.95" hidden="true" customHeight="true" outlineLevel="0" collapsed="false">
      <c r="A234" s="279" t="s">
        <v>346</v>
      </c>
      <c r="B234" s="276" t="s">
        <v>306</v>
      </c>
      <c r="C234" s="275" t="s">
        <v>728</v>
      </c>
      <c r="D234" s="275" t="s">
        <v>347</v>
      </c>
      <c r="E234" s="381"/>
      <c r="O234" s="433"/>
    </row>
    <row r="235" customFormat="false" ht="13.05" hidden="true" customHeight="true" outlineLevel="0" collapsed="false">
      <c r="A235" s="270" t="s">
        <v>729</v>
      </c>
      <c r="B235" s="260" t="s">
        <v>306</v>
      </c>
      <c r="C235" s="261" t="s">
        <v>378</v>
      </c>
      <c r="D235" s="285"/>
      <c r="E235" s="365" t="n">
        <f aca="false">E236</f>
        <v>0</v>
      </c>
      <c r="O235" s="433"/>
    </row>
    <row r="236" customFormat="false" ht="25.5" hidden="true" customHeight="true" outlineLevel="0" collapsed="false">
      <c r="A236" s="279" t="s">
        <v>727</v>
      </c>
      <c r="B236" s="276" t="s">
        <v>306</v>
      </c>
      <c r="C236" s="275" t="s">
        <v>730</v>
      </c>
      <c r="D236" s="285"/>
      <c r="E236" s="399" t="n">
        <f aca="false">E237</f>
        <v>0</v>
      </c>
    </row>
    <row r="237" customFormat="false" ht="19.95" hidden="true" customHeight="true" outlineLevel="0" collapsed="false">
      <c r="A237" s="279" t="s">
        <v>346</v>
      </c>
      <c r="B237" s="276" t="s">
        <v>306</v>
      </c>
      <c r="C237" s="275" t="s">
        <v>730</v>
      </c>
      <c r="D237" s="285" t="n">
        <v>240</v>
      </c>
      <c r="E237" s="399"/>
    </row>
    <row r="238" customFormat="false" ht="27.45" hidden="true" customHeight="true" outlineLevel="0" collapsed="false">
      <c r="A238" s="270" t="s">
        <v>731</v>
      </c>
      <c r="B238" s="260" t="s">
        <v>306</v>
      </c>
      <c r="C238" s="261" t="s">
        <v>382</v>
      </c>
      <c r="D238" s="285"/>
      <c r="E238" s="365" t="n">
        <f aca="false">E239+E241</f>
        <v>0</v>
      </c>
    </row>
    <row r="239" customFormat="false" ht="7.5" hidden="true" customHeight="true" outlineLevel="0" collapsed="false">
      <c r="A239" s="301" t="s">
        <v>732</v>
      </c>
      <c r="B239" s="276" t="s">
        <v>306</v>
      </c>
      <c r="C239" s="275" t="s">
        <v>733</v>
      </c>
      <c r="D239" s="316"/>
      <c r="E239" s="399" t="n">
        <f aca="false">E240</f>
        <v>0</v>
      </c>
    </row>
    <row r="240" customFormat="false" ht="27.45" hidden="true" customHeight="true" outlineLevel="0" collapsed="false">
      <c r="A240" s="279" t="s">
        <v>560</v>
      </c>
      <c r="B240" s="276" t="s">
        <v>306</v>
      </c>
      <c r="C240" s="275" t="s">
        <v>733</v>
      </c>
      <c r="D240" s="316" t="n">
        <v>810</v>
      </c>
      <c r="E240" s="399"/>
    </row>
    <row r="241" customFormat="false" ht="27.45" hidden="true" customHeight="true" outlineLevel="0" collapsed="false">
      <c r="A241" s="301" t="s">
        <v>734</v>
      </c>
      <c r="B241" s="276" t="s">
        <v>306</v>
      </c>
      <c r="C241" s="275" t="s">
        <v>735</v>
      </c>
      <c r="D241" s="316"/>
      <c r="E241" s="399" t="n">
        <f aca="false">E242</f>
        <v>0</v>
      </c>
    </row>
    <row r="242" customFormat="false" ht="25.05" hidden="true" customHeight="true" outlineLevel="0" collapsed="false">
      <c r="A242" s="279" t="s">
        <v>560</v>
      </c>
      <c r="B242" s="276" t="s">
        <v>306</v>
      </c>
      <c r="C242" s="275" t="s">
        <v>735</v>
      </c>
      <c r="D242" s="316" t="n">
        <v>810</v>
      </c>
      <c r="E242" s="399"/>
    </row>
    <row r="243" customFormat="false" ht="39.45" hidden="true" customHeight="true" outlineLevel="0" collapsed="false">
      <c r="A243" s="266" t="s">
        <v>544</v>
      </c>
      <c r="B243" s="260" t="s">
        <v>306</v>
      </c>
      <c r="C243" s="261" t="s">
        <v>545</v>
      </c>
      <c r="D243" s="439"/>
      <c r="E243" s="365" t="n">
        <f aca="false">E244</f>
        <v>0</v>
      </c>
    </row>
    <row r="244" s="271" customFormat="true" ht="37.05" hidden="true" customHeight="true" outlineLevel="0" collapsed="false">
      <c r="A244" s="270" t="s">
        <v>546</v>
      </c>
      <c r="B244" s="395" t="s">
        <v>306</v>
      </c>
      <c r="C244" s="272" t="s">
        <v>547</v>
      </c>
      <c r="D244" s="261"/>
      <c r="E244" s="365" t="n">
        <f aca="false">E245+E247</f>
        <v>0</v>
      </c>
      <c r="G244" s="430"/>
      <c r="O244" s="252"/>
    </row>
    <row r="245" customFormat="false" ht="25.95" hidden="true" customHeight="true" outlineLevel="0" collapsed="false">
      <c r="A245" s="306" t="s">
        <v>736</v>
      </c>
      <c r="B245" s="407" t="s">
        <v>306</v>
      </c>
      <c r="C245" s="322" t="s">
        <v>549</v>
      </c>
      <c r="D245" s="275"/>
      <c r="E245" s="399" t="n">
        <f aca="false">E246</f>
        <v>0</v>
      </c>
      <c r="G245" s="430"/>
      <c r="O245" s="252"/>
    </row>
    <row r="246" s="431" customFormat="true" ht="13.8" hidden="true" customHeight="false" outlineLevel="0" collapsed="false">
      <c r="A246" s="306" t="s">
        <v>411</v>
      </c>
      <c r="B246" s="407" t="s">
        <v>306</v>
      </c>
      <c r="C246" s="322" t="s">
        <v>549</v>
      </c>
      <c r="D246" s="285" t="n">
        <v>410</v>
      </c>
      <c r="E246" s="411"/>
      <c r="G246" s="432"/>
      <c r="O246" s="433"/>
    </row>
    <row r="247" s="431" customFormat="true" ht="26.4" hidden="true" customHeight="false" outlineLevel="0" collapsed="false">
      <c r="A247" s="306" t="s">
        <v>737</v>
      </c>
      <c r="B247" s="407" t="s">
        <v>306</v>
      </c>
      <c r="C247" s="322" t="s">
        <v>551</v>
      </c>
      <c r="D247" s="285"/>
      <c r="E247" s="411" t="n">
        <f aca="false">E248</f>
        <v>0</v>
      </c>
      <c r="G247" s="432"/>
      <c r="O247" s="433"/>
    </row>
    <row r="248" customFormat="false" ht="15" hidden="true" customHeight="true" outlineLevel="0" collapsed="false">
      <c r="A248" s="306" t="s">
        <v>411</v>
      </c>
      <c r="B248" s="407" t="s">
        <v>306</v>
      </c>
      <c r="C248" s="322" t="s">
        <v>551</v>
      </c>
      <c r="D248" s="311" t="n">
        <v>410</v>
      </c>
      <c r="E248" s="411"/>
      <c r="O248" s="433"/>
    </row>
    <row r="249" s="441" customFormat="true" ht="16.5" hidden="false" customHeight="true" outlineLevel="0" collapsed="false">
      <c r="A249" s="440" t="s">
        <v>307</v>
      </c>
      <c r="B249" s="404" t="s">
        <v>308</v>
      </c>
      <c r="C249" s="347"/>
      <c r="D249" s="347"/>
      <c r="E249" s="376" t="n">
        <f aca="false">E250+E260+E276+E283</f>
        <v>28723.24</v>
      </c>
      <c r="O249" s="442"/>
    </row>
    <row r="250" customFormat="false" ht="13.8" hidden="false" customHeight="false" outlineLevel="0" collapsed="false">
      <c r="A250" s="297" t="s">
        <v>604</v>
      </c>
      <c r="B250" s="395" t="s">
        <v>308</v>
      </c>
      <c r="C250" s="298" t="s">
        <v>605</v>
      </c>
      <c r="D250" s="401"/>
      <c r="E250" s="409" t="n">
        <f aca="false">E251</f>
        <v>24945</v>
      </c>
    </row>
    <row r="251" customFormat="false" ht="13.5" hidden="false" customHeight="true" outlineLevel="0" collapsed="false">
      <c r="A251" s="270" t="s">
        <v>583</v>
      </c>
      <c r="B251" s="395" t="s">
        <v>308</v>
      </c>
      <c r="C251" s="261" t="s">
        <v>606</v>
      </c>
      <c r="D251" s="261"/>
      <c r="E251" s="365" t="n">
        <f aca="false">E252+E254+E258+E256</f>
        <v>24945</v>
      </c>
    </row>
    <row r="252" s="252" customFormat="true" ht="27.45" hidden="false" customHeight="true" outlineLevel="0" collapsed="false">
      <c r="A252" s="302" t="s">
        <v>628</v>
      </c>
      <c r="B252" s="380" t="s">
        <v>308</v>
      </c>
      <c r="C252" s="285" t="s">
        <v>629</v>
      </c>
      <c r="D252" s="285"/>
      <c r="E252" s="381" t="n">
        <f aca="false">E253</f>
        <v>4945</v>
      </c>
      <c r="G252" s="366"/>
    </row>
    <row r="253" s="263" customFormat="true" ht="26.25" hidden="false" customHeight="true" outlineLevel="0" collapsed="false">
      <c r="A253" s="279" t="s">
        <v>346</v>
      </c>
      <c r="B253" s="380" t="s">
        <v>308</v>
      </c>
      <c r="C253" s="285" t="s">
        <v>629</v>
      </c>
      <c r="D253" s="285" t="n">
        <v>240</v>
      </c>
      <c r="E253" s="381" t="n">
        <v>4945</v>
      </c>
      <c r="G253" s="265"/>
    </row>
    <row r="254" s="263" customFormat="true" ht="28.05" hidden="false" customHeight="true" outlineLevel="0" collapsed="false">
      <c r="A254" s="317" t="s">
        <v>630</v>
      </c>
      <c r="B254" s="380" t="s">
        <v>308</v>
      </c>
      <c r="C254" s="285" t="s">
        <v>631</v>
      </c>
      <c r="D254" s="285"/>
      <c r="E254" s="381" t="n">
        <f aca="false">E255</f>
        <v>4000</v>
      </c>
      <c r="G254" s="265"/>
    </row>
    <row r="255" s="263" customFormat="true" ht="25.5" hidden="false" customHeight="true" outlineLevel="0" collapsed="false">
      <c r="A255" s="279" t="s">
        <v>346</v>
      </c>
      <c r="B255" s="380" t="s">
        <v>308</v>
      </c>
      <c r="C255" s="285" t="s">
        <v>631</v>
      </c>
      <c r="D255" s="285" t="n">
        <v>240</v>
      </c>
      <c r="E255" s="381" t="n">
        <v>4000</v>
      </c>
      <c r="G255" s="265"/>
    </row>
    <row r="256" s="263" customFormat="true" ht="25.5" hidden="false" customHeight="true" outlineLevel="0" collapsed="false">
      <c r="A256" s="351" t="s">
        <v>634</v>
      </c>
      <c r="B256" s="407" t="s">
        <v>308</v>
      </c>
      <c r="C256" s="285" t="s">
        <v>738</v>
      </c>
      <c r="D256" s="311"/>
      <c r="E256" s="381" t="n">
        <f aca="false">E257</f>
        <v>100</v>
      </c>
      <c r="G256" s="265"/>
    </row>
    <row r="257" s="263" customFormat="true" ht="25.5" hidden="false" customHeight="true" outlineLevel="0" collapsed="false">
      <c r="A257" s="279" t="s">
        <v>560</v>
      </c>
      <c r="B257" s="407" t="s">
        <v>308</v>
      </c>
      <c r="C257" s="285" t="s">
        <v>738</v>
      </c>
      <c r="D257" s="285" t="n">
        <v>810</v>
      </c>
      <c r="E257" s="381" t="n">
        <v>100</v>
      </c>
      <c r="G257" s="265"/>
    </row>
    <row r="258" s="263" customFormat="true" ht="25.5" hidden="false" customHeight="true" outlineLevel="0" collapsed="false">
      <c r="A258" s="303" t="s">
        <v>610</v>
      </c>
      <c r="B258" s="380" t="s">
        <v>308</v>
      </c>
      <c r="C258" s="285" t="s">
        <v>611</v>
      </c>
      <c r="D258" s="285"/>
      <c r="E258" s="381" t="n">
        <f aca="false">E259</f>
        <v>15900</v>
      </c>
      <c r="G258" s="265"/>
    </row>
    <row r="259" s="263" customFormat="true" ht="16.05" hidden="false" customHeight="true" outlineLevel="0" collapsed="false">
      <c r="A259" s="302" t="s">
        <v>473</v>
      </c>
      <c r="B259" s="380" t="s">
        <v>308</v>
      </c>
      <c r="C259" s="285" t="s">
        <v>611</v>
      </c>
      <c r="D259" s="285" t="n">
        <v>610</v>
      </c>
      <c r="E259" s="381" t="n">
        <v>15900</v>
      </c>
      <c r="G259" s="265"/>
    </row>
    <row r="260" customFormat="false" ht="53.55" hidden="false" customHeight="true" outlineLevel="0" collapsed="false">
      <c r="A260" s="266" t="s">
        <v>338</v>
      </c>
      <c r="B260" s="260" t="s">
        <v>308</v>
      </c>
      <c r="C260" s="261" t="s">
        <v>339</v>
      </c>
      <c r="D260" s="285"/>
      <c r="E260" s="378" t="n">
        <f aca="false">E261</f>
        <v>723</v>
      </c>
      <c r="G260" s="265"/>
    </row>
    <row r="261" customFormat="false" ht="40.5" hidden="false" customHeight="true" outlineLevel="0" collapsed="false">
      <c r="A261" s="270" t="s">
        <v>340</v>
      </c>
      <c r="B261" s="260" t="s">
        <v>308</v>
      </c>
      <c r="C261" s="261" t="s">
        <v>341</v>
      </c>
      <c r="D261" s="285"/>
      <c r="E261" s="378" t="n">
        <f aca="false">E262+E267+E270</f>
        <v>723</v>
      </c>
      <c r="G261" s="265"/>
    </row>
    <row r="262" customFormat="false" ht="28.5" hidden="false" customHeight="true" outlineLevel="0" collapsed="false">
      <c r="A262" s="266" t="s">
        <v>353</v>
      </c>
      <c r="B262" s="260" t="s">
        <v>308</v>
      </c>
      <c r="C262" s="261" t="s">
        <v>739</v>
      </c>
      <c r="D262" s="275"/>
      <c r="E262" s="378" t="n">
        <f aca="false">E263+E265</f>
        <v>500</v>
      </c>
      <c r="G262" s="265"/>
    </row>
    <row r="263" customFormat="false" ht="27" hidden="false" customHeight="true" outlineLevel="0" collapsed="false">
      <c r="A263" s="282" t="s">
        <v>740</v>
      </c>
      <c r="B263" s="380" t="s">
        <v>308</v>
      </c>
      <c r="C263" s="275" t="s">
        <v>741</v>
      </c>
      <c r="D263" s="285"/>
      <c r="E263" s="381" t="n">
        <f aca="false">E264</f>
        <v>250</v>
      </c>
      <c r="G263" s="265"/>
    </row>
    <row r="264" customFormat="false" ht="27" hidden="false" customHeight="true" outlineLevel="0" collapsed="false">
      <c r="A264" s="279" t="s">
        <v>346</v>
      </c>
      <c r="B264" s="380" t="s">
        <v>308</v>
      </c>
      <c r="C264" s="275" t="s">
        <v>741</v>
      </c>
      <c r="D264" s="285" t="n">
        <v>240</v>
      </c>
      <c r="E264" s="381" t="n">
        <v>250</v>
      </c>
      <c r="G264" s="265"/>
    </row>
    <row r="265" customFormat="false" ht="27" hidden="false" customHeight="true" outlineLevel="0" collapsed="false">
      <c r="A265" s="282" t="s">
        <v>740</v>
      </c>
      <c r="B265" s="380" t="s">
        <v>308</v>
      </c>
      <c r="C265" s="275" t="s">
        <v>742</v>
      </c>
      <c r="D265" s="285"/>
      <c r="E265" s="381" t="n">
        <f aca="false">E266</f>
        <v>250</v>
      </c>
      <c r="G265" s="265"/>
    </row>
    <row r="266" customFormat="false" ht="25.5" hidden="false" customHeight="true" outlineLevel="0" collapsed="false">
      <c r="A266" s="279" t="s">
        <v>346</v>
      </c>
      <c r="B266" s="380" t="s">
        <v>308</v>
      </c>
      <c r="C266" s="275" t="s">
        <v>742</v>
      </c>
      <c r="D266" s="285" t="n">
        <v>240</v>
      </c>
      <c r="E266" s="381" t="n">
        <v>250</v>
      </c>
      <c r="G266" s="265"/>
    </row>
    <row r="267" customFormat="false" ht="25.5" hidden="false" customHeight="true" outlineLevel="0" collapsed="false">
      <c r="A267" s="266" t="s">
        <v>349</v>
      </c>
      <c r="B267" s="260" t="s">
        <v>308</v>
      </c>
      <c r="C267" s="261" t="s">
        <v>350</v>
      </c>
      <c r="D267" s="285"/>
      <c r="E267" s="378" t="n">
        <f aca="false">E268</f>
        <v>173</v>
      </c>
      <c r="G267" s="265"/>
    </row>
    <row r="268" customFormat="false" ht="25.5" hidden="false" customHeight="true" outlineLevel="0" collapsed="false">
      <c r="A268" s="282" t="s">
        <v>351</v>
      </c>
      <c r="B268" s="276" t="s">
        <v>308</v>
      </c>
      <c r="C268" s="275" t="s">
        <v>352</v>
      </c>
      <c r="D268" s="285"/>
      <c r="E268" s="381" t="n">
        <f aca="false">E269</f>
        <v>173</v>
      </c>
      <c r="G268" s="265"/>
    </row>
    <row r="269" customFormat="false" ht="28.05" hidden="false" customHeight="true" outlineLevel="0" collapsed="false">
      <c r="A269" s="279" t="s">
        <v>346</v>
      </c>
      <c r="B269" s="276" t="s">
        <v>308</v>
      </c>
      <c r="C269" s="275" t="s">
        <v>352</v>
      </c>
      <c r="D269" s="285" t="n">
        <v>240</v>
      </c>
      <c r="E269" s="381" t="n">
        <v>173</v>
      </c>
      <c r="G269" s="265"/>
    </row>
    <row r="270" customFormat="false" ht="28.05" hidden="false" customHeight="true" outlineLevel="0" collapsed="false">
      <c r="A270" s="284" t="s">
        <v>356</v>
      </c>
      <c r="B270" s="260" t="s">
        <v>308</v>
      </c>
      <c r="C270" s="261" t="s">
        <v>357</v>
      </c>
      <c r="D270" s="285"/>
      <c r="E270" s="378" t="n">
        <f aca="false">E271</f>
        <v>50</v>
      </c>
      <c r="G270" s="265"/>
    </row>
    <row r="271" customFormat="false" ht="27.45" hidden="false" customHeight="true" outlineLevel="0" collapsed="false">
      <c r="A271" s="282" t="s">
        <v>358</v>
      </c>
      <c r="B271" s="276" t="s">
        <v>308</v>
      </c>
      <c r="C271" s="275" t="s">
        <v>359</v>
      </c>
      <c r="D271" s="285"/>
      <c r="E271" s="381" t="n">
        <f aca="false">E272</f>
        <v>50</v>
      </c>
      <c r="G271" s="265"/>
    </row>
    <row r="272" customFormat="false" ht="30" hidden="false" customHeight="true" outlineLevel="0" collapsed="false">
      <c r="A272" s="279" t="s">
        <v>346</v>
      </c>
      <c r="B272" s="276" t="s">
        <v>308</v>
      </c>
      <c r="C272" s="275" t="s">
        <v>359</v>
      </c>
      <c r="D272" s="285" t="n">
        <v>240</v>
      </c>
      <c r="E272" s="381" t="n">
        <v>50</v>
      </c>
      <c r="G272" s="265"/>
    </row>
    <row r="273" s="278" customFormat="true" ht="0.45" hidden="false" customHeight="true" outlineLevel="0" collapsed="false">
      <c r="A273" s="306" t="s">
        <v>666</v>
      </c>
      <c r="B273" s="407" t="s">
        <v>308</v>
      </c>
      <c r="C273" s="307" t="s">
        <v>667</v>
      </c>
      <c r="D273" s="285"/>
      <c r="E273" s="381" t="n">
        <f aca="false">E274</f>
        <v>0</v>
      </c>
      <c r="G273" s="379"/>
    </row>
    <row r="274" s="431" customFormat="true" ht="26.55" hidden="true" customHeight="true" outlineLevel="0" collapsed="false">
      <c r="A274" s="279" t="s">
        <v>346</v>
      </c>
      <c r="B274" s="407" t="s">
        <v>308</v>
      </c>
      <c r="C274" s="307" t="s">
        <v>667</v>
      </c>
      <c r="D274" s="311" t="n">
        <v>240</v>
      </c>
      <c r="E274" s="381"/>
      <c r="G274" s="432"/>
      <c r="O274" s="433"/>
    </row>
    <row r="275" s="278" customFormat="true" ht="16.5" hidden="true" customHeight="true" outlineLevel="0" collapsed="false">
      <c r="A275" s="443"/>
      <c r="B275" s="407"/>
      <c r="C275" s="307"/>
      <c r="D275" s="311"/>
      <c r="E275" s="411"/>
      <c r="G275" s="379"/>
    </row>
    <row r="276" s="299" customFormat="true" ht="39.45" hidden="false" customHeight="true" outlineLevel="0" collapsed="false">
      <c r="A276" s="304" t="s">
        <v>526</v>
      </c>
      <c r="B276" s="395" t="s">
        <v>308</v>
      </c>
      <c r="C276" s="298" t="s">
        <v>527</v>
      </c>
      <c r="D276" s="401"/>
      <c r="E276" s="409" t="n">
        <f aca="false">E277</f>
        <v>2623.91</v>
      </c>
      <c r="G276" s="394"/>
      <c r="O276" s="278"/>
    </row>
    <row r="277" customFormat="false" ht="28.05" hidden="false" customHeight="true" outlineLevel="0" collapsed="false">
      <c r="A277" s="304" t="s">
        <v>743</v>
      </c>
      <c r="B277" s="395" t="s">
        <v>308</v>
      </c>
      <c r="C277" s="298" t="s">
        <v>527</v>
      </c>
      <c r="D277" s="401"/>
      <c r="E277" s="409" t="n">
        <f aca="false">E278</f>
        <v>2623.91</v>
      </c>
      <c r="G277" s="394"/>
      <c r="O277" s="278"/>
    </row>
    <row r="278" s="268" customFormat="true" ht="28.5" hidden="false" customHeight="true" outlineLevel="0" collapsed="false">
      <c r="A278" s="304" t="s">
        <v>744</v>
      </c>
      <c r="B278" s="395" t="s">
        <v>308</v>
      </c>
      <c r="C278" s="298" t="s">
        <v>530</v>
      </c>
      <c r="D278" s="401"/>
      <c r="E278" s="409" t="n">
        <f aca="false">E279+E281</f>
        <v>2623.91</v>
      </c>
      <c r="G278" s="396"/>
      <c r="O278" s="251"/>
    </row>
    <row r="279" customFormat="false" ht="52.05" hidden="false" customHeight="true" outlineLevel="0" collapsed="false">
      <c r="A279" s="302" t="s">
        <v>745</v>
      </c>
      <c r="B279" s="407" t="s">
        <v>308</v>
      </c>
      <c r="C279" s="307" t="s">
        <v>532</v>
      </c>
      <c r="D279" s="401"/>
      <c r="E279" s="411" t="n">
        <f aca="false">E280</f>
        <v>2173.91</v>
      </c>
    </row>
    <row r="280" s="263" customFormat="true" ht="27.75" hidden="false" customHeight="true" outlineLevel="0" collapsed="false">
      <c r="A280" s="279" t="s">
        <v>346</v>
      </c>
      <c r="B280" s="380" t="s">
        <v>308</v>
      </c>
      <c r="C280" s="307" t="s">
        <v>532</v>
      </c>
      <c r="D280" s="285" t="n">
        <v>240</v>
      </c>
      <c r="E280" s="381" t="n">
        <v>2173.91</v>
      </c>
      <c r="G280" s="265"/>
    </row>
    <row r="281" customFormat="false" ht="51" hidden="false" customHeight="true" outlineLevel="0" collapsed="false">
      <c r="A281" s="302" t="s">
        <v>745</v>
      </c>
      <c r="B281" s="407" t="s">
        <v>308</v>
      </c>
      <c r="C281" s="307" t="s">
        <v>534</v>
      </c>
      <c r="D281" s="401"/>
      <c r="E281" s="411" t="n">
        <f aca="false">E282</f>
        <v>450</v>
      </c>
    </row>
    <row r="282" customFormat="false" ht="25.95" hidden="false" customHeight="true" outlineLevel="0" collapsed="false">
      <c r="A282" s="279" t="s">
        <v>346</v>
      </c>
      <c r="B282" s="407" t="s">
        <v>308</v>
      </c>
      <c r="C282" s="307" t="s">
        <v>534</v>
      </c>
      <c r="D282" s="285" t="n">
        <v>240</v>
      </c>
      <c r="E282" s="411" t="n">
        <v>450</v>
      </c>
    </row>
    <row r="283" customFormat="false" ht="38.25" hidden="false" customHeight="true" outlineLevel="0" collapsed="false">
      <c r="A283" s="304" t="s">
        <v>746</v>
      </c>
      <c r="B283" s="395" t="s">
        <v>308</v>
      </c>
      <c r="C283" s="298" t="s">
        <v>536</v>
      </c>
      <c r="D283" s="401"/>
      <c r="E283" s="409" t="n">
        <f aca="false">E284</f>
        <v>431.33</v>
      </c>
    </row>
    <row r="284" customFormat="false" ht="27" hidden="false" customHeight="true" outlineLevel="0" collapsed="false">
      <c r="A284" s="304" t="s">
        <v>537</v>
      </c>
      <c r="B284" s="395" t="s">
        <v>308</v>
      </c>
      <c r="C284" s="298" t="s">
        <v>538</v>
      </c>
      <c r="D284" s="285"/>
      <c r="E284" s="409" t="n">
        <f aca="false">E285</f>
        <v>431.33</v>
      </c>
    </row>
    <row r="285" customFormat="false" ht="26.55" hidden="false" customHeight="true" outlineLevel="0" collapsed="false">
      <c r="A285" s="304" t="s">
        <v>539</v>
      </c>
      <c r="B285" s="395" t="s">
        <v>308</v>
      </c>
      <c r="C285" s="298" t="s">
        <v>540</v>
      </c>
      <c r="D285" s="401"/>
      <c r="E285" s="409" t="n">
        <f aca="false">E286+E288</f>
        <v>431.33</v>
      </c>
    </row>
    <row r="286" customFormat="false" ht="51.75" hidden="false" customHeight="true" outlineLevel="0" collapsed="false">
      <c r="A286" s="279" t="s">
        <v>747</v>
      </c>
      <c r="B286" s="407" t="s">
        <v>308</v>
      </c>
      <c r="C286" s="307" t="s">
        <v>542</v>
      </c>
      <c r="D286" s="285"/>
      <c r="E286" s="411" t="n">
        <f aca="false">E287</f>
        <v>392.12</v>
      </c>
    </row>
    <row r="287" customFormat="false" ht="26.25" hidden="false" customHeight="true" outlineLevel="0" collapsed="false">
      <c r="A287" s="279" t="s">
        <v>346</v>
      </c>
      <c r="B287" s="407" t="s">
        <v>308</v>
      </c>
      <c r="C287" s="307" t="s">
        <v>542</v>
      </c>
      <c r="D287" s="285" t="n">
        <v>240</v>
      </c>
      <c r="E287" s="411" t="n">
        <v>392.12</v>
      </c>
    </row>
    <row r="288" customFormat="false" ht="53.25" hidden="false" customHeight="true" outlineLevel="0" collapsed="false">
      <c r="A288" s="279" t="s">
        <v>747</v>
      </c>
      <c r="B288" s="407" t="s">
        <v>308</v>
      </c>
      <c r="C288" s="307" t="s">
        <v>543</v>
      </c>
      <c r="D288" s="401"/>
      <c r="E288" s="411" t="n">
        <f aca="false">E289</f>
        <v>39.21</v>
      </c>
    </row>
    <row r="289" customFormat="false" ht="27.75" hidden="false" customHeight="true" outlineLevel="0" collapsed="false">
      <c r="A289" s="279" t="s">
        <v>346</v>
      </c>
      <c r="B289" s="407" t="s">
        <v>308</v>
      </c>
      <c r="C289" s="307" t="s">
        <v>543</v>
      </c>
      <c r="D289" s="311" t="n">
        <v>240</v>
      </c>
      <c r="E289" s="411" t="n">
        <v>39.21</v>
      </c>
    </row>
    <row r="290" s="278" customFormat="true" ht="21" hidden="true" customHeight="true" outlineLevel="0" collapsed="false">
      <c r="A290" s="351" t="s">
        <v>700</v>
      </c>
      <c r="B290" s="407" t="s">
        <v>308</v>
      </c>
      <c r="C290" s="307" t="s">
        <v>701</v>
      </c>
      <c r="D290" s="311"/>
      <c r="E290" s="411" t="n">
        <f aca="false">E291</f>
        <v>0</v>
      </c>
    </row>
    <row r="291" customFormat="false" ht="13.5" hidden="true" customHeight="true" outlineLevel="0" collapsed="false">
      <c r="A291" s="279" t="s">
        <v>346</v>
      </c>
      <c r="B291" s="407" t="s">
        <v>308</v>
      </c>
      <c r="C291" s="307" t="s">
        <v>701</v>
      </c>
      <c r="D291" s="285" t="n">
        <v>240</v>
      </c>
      <c r="E291" s="411" t="n">
        <v>0</v>
      </c>
    </row>
    <row r="292" customFormat="false" ht="20.25" hidden="true" customHeight="true" outlineLevel="0" collapsed="false">
      <c r="A292" s="279" t="s">
        <v>346</v>
      </c>
      <c r="B292" s="407" t="s">
        <v>308</v>
      </c>
      <c r="C292" s="307" t="s">
        <v>748</v>
      </c>
      <c r="D292" s="285" t="n">
        <v>240</v>
      </c>
      <c r="E292" s="411"/>
    </row>
    <row r="293" customFormat="false" ht="19.5" hidden="true" customHeight="true" outlineLevel="0" collapsed="false">
      <c r="A293" s="279" t="s">
        <v>346</v>
      </c>
      <c r="B293" s="407" t="s">
        <v>308</v>
      </c>
      <c r="C293" s="307" t="s">
        <v>749</v>
      </c>
      <c r="D293" s="285" t="n">
        <v>240</v>
      </c>
      <c r="E293" s="411"/>
    </row>
    <row r="294" s="436" customFormat="true" ht="25.95" hidden="false" customHeight="true" outlineLevel="0" collapsed="false">
      <c r="A294" s="367" t="s">
        <v>309</v>
      </c>
      <c r="B294" s="368" t="s">
        <v>310</v>
      </c>
      <c r="C294" s="369"/>
      <c r="D294" s="369"/>
      <c r="E294" s="370" t="n">
        <f aca="false">E295</f>
        <v>15225</v>
      </c>
      <c r="G294" s="437"/>
    </row>
    <row r="295" s="444" customFormat="true" ht="19.5" hidden="false" customHeight="true" outlineLevel="0" collapsed="false">
      <c r="A295" s="327" t="s">
        <v>311</v>
      </c>
      <c r="B295" s="330" t="s">
        <v>312</v>
      </c>
      <c r="C295" s="347"/>
      <c r="D295" s="347"/>
      <c r="E295" s="382" t="n">
        <f aca="false">E296+E304</f>
        <v>15225</v>
      </c>
      <c r="G295" s="445"/>
      <c r="O295" s="436"/>
    </row>
    <row r="296" s="251" customFormat="true" ht="16.95" hidden="true" customHeight="true" outlineLevel="0" collapsed="false">
      <c r="A296" s="297" t="s">
        <v>604</v>
      </c>
      <c r="B296" s="260" t="s">
        <v>312</v>
      </c>
      <c r="C296" s="298" t="s">
        <v>605</v>
      </c>
      <c r="D296" s="347"/>
      <c r="E296" s="382" t="n">
        <f aca="false">E297</f>
        <v>0</v>
      </c>
    </row>
    <row r="297" s="251" customFormat="true" ht="16.5" hidden="true" customHeight="true" outlineLevel="0" collapsed="false">
      <c r="A297" s="270" t="s">
        <v>583</v>
      </c>
      <c r="B297" s="260" t="s">
        <v>312</v>
      </c>
      <c r="C297" s="446" t="s">
        <v>606</v>
      </c>
      <c r="D297" s="347"/>
      <c r="E297" s="382" t="n">
        <f aca="false">E298</f>
        <v>0</v>
      </c>
    </row>
    <row r="298" s="251" customFormat="true" ht="1.05" hidden="true" customHeight="true" outlineLevel="0" collapsed="false">
      <c r="A298" s="279" t="s">
        <v>664</v>
      </c>
      <c r="B298" s="276" t="s">
        <v>312</v>
      </c>
      <c r="C298" s="354" t="s">
        <v>750</v>
      </c>
      <c r="D298" s="447"/>
      <c r="E298" s="399" t="n">
        <f aca="false">E299</f>
        <v>0</v>
      </c>
    </row>
    <row r="299" s="251" customFormat="true" ht="13.95" hidden="true" customHeight="true" outlineLevel="0" collapsed="false">
      <c r="A299" s="279" t="s">
        <v>456</v>
      </c>
      <c r="B299" s="276" t="s">
        <v>312</v>
      </c>
      <c r="C299" s="354" t="s">
        <v>750</v>
      </c>
      <c r="D299" s="275" t="s">
        <v>457</v>
      </c>
      <c r="E299" s="399"/>
    </row>
    <row r="300" s="278" customFormat="true" ht="18" hidden="true" customHeight="true" outlineLevel="0" collapsed="false">
      <c r="A300" s="279" t="s">
        <v>751</v>
      </c>
      <c r="B300" s="276" t="s">
        <v>312</v>
      </c>
      <c r="C300" s="275" t="s">
        <v>752</v>
      </c>
      <c r="D300" s="275"/>
      <c r="E300" s="399" t="n">
        <f aca="false">E301</f>
        <v>0</v>
      </c>
    </row>
    <row r="301" s="278" customFormat="true" ht="18" hidden="true" customHeight="true" outlineLevel="0" collapsed="false">
      <c r="A301" s="279" t="s">
        <v>697</v>
      </c>
      <c r="B301" s="276" t="s">
        <v>312</v>
      </c>
      <c r="C301" s="275" t="s">
        <v>752</v>
      </c>
      <c r="D301" s="275" t="s">
        <v>753</v>
      </c>
      <c r="E301" s="399"/>
    </row>
    <row r="302" s="278" customFormat="true" ht="22.5" hidden="true" customHeight="true" outlineLevel="0" collapsed="false">
      <c r="A302" s="279" t="s">
        <v>754</v>
      </c>
      <c r="B302" s="276" t="s">
        <v>312</v>
      </c>
      <c r="C302" s="275" t="s">
        <v>755</v>
      </c>
      <c r="D302" s="275"/>
      <c r="E302" s="399" t="n">
        <f aca="false">E303</f>
        <v>0</v>
      </c>
    </row>
    <row r="303" s="278" customFormat="true" ht="17.25" hidden="true" customHeight="true" outlineLevel="0" collapsed="false">
      <c r="A303" s="279" t="s">
        <v>456</v>
      </c>
      <c r="B303" s="276" t="s">
        <v>312</v>
      </c>
      <c r="C303" s="275" t="s">
        <v>755</v>
      </c>
      <c r="D303" s="275" t="s">
        <v>457</v>
      </c>
      <c r="E303" s="399"/>
    </row>
    <row r="304" s="444" customFormat="true" ht="40.5" hidden="false" customHeight="true" outlineLevel="0" collapsed="false">
      <c r="A304" s="405" t="s">
        <v>448</v>
      </c>
      <c r="B304" s="260" t="s">
        <v>312</v>
      </c>
      <c r="C304" s="261" t="s">
        <v>449</v>
      </c>
      <c r="D304" s="347"/>
      <c r="E304" s="365" t="n">
        <f aca="false">E305+E311+E2860+E317</f>
        <v>15225</v>
      </c>
      <c r="G304" s="445"/>
      <c r="O304" s="436"/>
    </row>
    <row r="305" s="268" customFormat="true" ht="26.4" hidden="false" customHeight="false" outlineLevel="0" collapsed="false">
      <c r="A305" s="270" t="s">
        <v>450</v>
      </c>
      <c r="B305" s="260" t="s">
        <v>312</v>
      </c>
      <c r="C305" s="261" t="s">
        <v>451</v>
      </c>
      <c r="D305" s="261"/>
      <c r="E305" s="365" t="n">
        <f aca="false">E306</f>
        <v>12200</v>
      </c>
      <c r="G305" s="396"/>
      <c r="O305" s="251"/>
    </row>
    <row r="306" s="268" customFormat="true" ht="28.05" hidden="false" customHeight="true" outlineLevel="0" collapsed="false">
      <c r="A306" s="270" t="s">
        <v>452</v>
      </c>
      <c r="B306" s="260" t="s">
        <v>312</v>
      </c>
      <c r="C306" s="261" t="s">
        <v>453</v>
      </c>
      <c r="D306" s="261"/>
      <c r="E306" s="365" t="n">
        <f aca="false">E307+E309</f>
        <v>12200</v>
      </c>
      <c r="G306" s="396"/>
      <c r="O306" s="251"/>
    </row>
    <row r="307" customFormat="false" ht="26.4" hidden="false" customHeight="false" outlineLevel="0" collapsed="false">
      <c r="A307" s="303" t="s">
        <v>454</v>
      </c>
      <c r="B307" s="276" t="s">
        <v>312</v>
      </c>
      <c r="C307" s="275" t="s">
        <v>455</v>
      </c>
      <c r="D307" s="275"/>
      <c r="E307" s="399" t="n">
        <f aca="false">E308</f>
        <v>11000</v>
      </c>
    </row>
    <row r="308" customFormat="false" ht="16.05" hidden="false" customHeight="true" outlineLevel="0" collapsed="false">
      <c r="A308" s="279" t="s">
        <v>456</v>
      </c>
      <c r="B308" s="276" t="s">
        <v>312</v>
      </c>
      <c r="C308" s="275" t="s">
        <v>455</v>
      </c>
      <c r="D308" s="275" t="s">
        <v>457</v>
      </c>
      <c r="E308" s="399" t="n">
        <v>11000</v>
      </c>
    </row>
    <row r="309" customFormat="false" ht="28.5" hidden="false" customHeight="true" outlineLevel="0" collapsed="false">
      <c r="A309" s="279" t="s">
        <v>458</v>
      </c>
      <c r="B309" s="276" t="s">
        <v>312</v>
      </c>
      <c r="C309" s="275" t="s">
        <v>459</v>
      </c>
      <c r="D309" s="275"/>
      <c r="E309" s="399" t="n">
        <f aca="false">E310</f>
        <v>1200</v>
      </c>
    </row>
    <row r="310" customFormat="false" ht="15.45" hidden="false" customHeight="true" outlineLevel="0" collapsed="false">
      <c r="A310" s="279" t="s">
        <v>456</v>
      </c>
      <c r="B310" s="276" t="s">
        <v>312</v>
      </c>
      <c r="C310" s="275" t="s">
        <v>459</v>
      </c>
      <c r="D310" s="275" t="s">
        <v>457</v>
      </c>
      <c r="E310" s="399" t="n">
        <v>1200</v>
      </c>
    </row>
    <row r="311" customFormat="false" ht="26.25" hidden="false" customHeight="true" outlineLevel="0" collapsed="false">
      <c r="A311" s="270" t="s">
        <v>475</v>
      </c>
      <c r="B311" s="260" t="s">
        <v>312</v>
      </c>
      <c r="C311" s="261" t="s">
        <v>476</v>
      </c>
      <c r="D311" s="275"/>
      <c r="E311" s="365" t="n">
        <f aca="false">E312</f>
        <v>2000</v>
      </c>
    </row>
    <row r="312" customFormat="false" ht="15.45" hidden="false" customHeight="true" outlineLevel="0" collapsed="false">
      <c r="A312" s="270" t="s">
        <v>477</v>
      </c>
      <c r="B312" s="260" t="s">
        <v>312</v>
      </c>
      <c r="C312" s="261" t="s">
        <v>478</v>
      </c>
      <c r="D312" s="275"/>
      <c r="E312" s="365" t="n">
        <f aca="false">E313+E315</f>
        <v>2000</v>
      </c>
    </row>
    <row r="313" customFormat="false" ht="25.5" hidden="false" customHeight="true" outlineLevel="0" collapsed="false">
      <c r="A313" s="279" t="s">
        <v>756</v>
      </c>
      <c r="B313" s="276" t="s">
        <v>312</v>
      </c>
      <c r="C313" s="275" t="s">
        <v>482</v>
      </c>
      <c r="D313" s="275"/>
      <c r="E313" s="399" t="n">
        <f aca="false">E314</f>
        <v>1000</v>
      </c>
    </row>
    <row r="314" customFormat="false" ht="14.55" hidden="false" customHeight="true" outlineLevel="0" collapsed="false">
      <c r="A314" s="279" t="s">
        <v>456</v>
      </c>
      <c r="B314" s="276" t="s">
        <v>312</v>
      </c>
      <c r="C314" s="275" t="s">
        <v>482</v>
      </c>
      <c r="D314" s="275" t="s">
        <v>457</v>
      </c>
      <c r="E314" s="399" t="n">
        <v>1000</v>
      </c>
    </row>
    <row r="315" customFormat="false" ht="25.5" hidden="false" customHeight="true" outlineLevel="0" collapsed="false">
      <c r="A315" s="279" t="s">
        <v>757</v>
      </c>
      <c r="B315" s="276" t="s">
        <v>312</v>
      </c>
      <c r="C315" s="275" t="s">
        <v>480</v>
      </c>
      <c r="D315" s="275"/>
      <c r="E315" s="399" t="n">
        <f aca="false">E316</f>
        <v>1000</v>
      </c>
    </row>
    <row r="316" customFormat="false" ht="13.5" hidden="false" customHeight="true" outlineLevel="0" collapsed="false">
      <c r="A316" s="279" t="s">
        <v>456</v>
      </c>
      <c r="B316" s="276" t="s">
        <v>312</v>
      </c>
      <c r="C316" s="275" t="s">
        <v>480</v>
      </c>
      <c r="D316" s="275" t="s">
        <v>457</v>
      </c>
      <c r="E316" s="399" t="n">
        <v>1000</v>
      </c>
    </row>
    <row r="317" s="299" customFormat="true" ht="41.25" hidden="false" customHeight="true" outlineLevel="0" collapsed="false">
      <c r="A317" s="270" t="s">
        <v>460</v>
      </c>
      <c r="B317" s="260" t="s">
        <v>312</v>
      </c>
      <c r="C317" s="261" t="s">
        <v>461</v>
      </c>
      <c r="D317" s="261"/>
      <c r="E317" s="365" t="n">
        <f aca="false">E318+E320+E322+E324+E326</f>
        <v>1025</v>
      </c>
      <c r="G317" s="394"/>
      <c r="O317" s="278"/>
    </row>
    <row r="318" customFormat="false" ht="16.05" hidden="false" customHeight="true" outlineLevel="0" collapsed="false">
      <c r="A318" s="302" t="s">
        <v>462</v>
      </c>
      <c r="B318" s="276" t="s">
        <v>312</v>
      </c>
      <c r="C318" s="275" t="s">
        <v>463</v>
      </c>
      <c r="D318" s="275"/>
      <c r="E318" s="399" t="n">
        <f aca="false">E319</f>
        <v>555</v>
      </c>
      <c r="G318" s="394"/>
      <c r="O318" s="278"/>
    </row>
    <row r="319" s="278" customFormat="true" ht="25.5" hidden="false" customHeight="true" outlineLevel="0" collapsed="false">
      <c r="A319" s="279" t="s">
        <v>346</v>
      </c>
      <c r="B319" s="276" t="s">
        <v>312</v>
      </c>
      <c r="C319" s="275" t="s">
        <v>463</v>
      </c>
      <c r="D319" s="275" t="s">
        <v>347</v>
      </c>
      <c r="E319" s="399" t="n">
        <v>555</v>
      </c>
      <c r="G319" s="379"/>
    </row>
    <row r="320" s="278" customFormat="true" ht="28.05" hidden="false" customHeight="true" outlineLevel="0" collapsed="false">
      <c r="A320" s="279" t="s">
        <v>464</v>
      </c>
      <c r="B320" s="276" t="s">
        <v>312</v>
      </c>
      <c r="C320" s="275" t="s">
        <v>463</v>
      </c>
      <c r="D320" s="275" t="s">
        <v>465</v>
      </c>
      <c r="E320" s="399" t="n">
        <v>120</v>
      </c>
      <c r="G320" s="379"/>
    </row>
    <row r="321" s="278" customFormat="true" ht="16.05" hidden="true" customHeight="true" outlineLevel="0" collapsed="false">
      <c r="A321" s="279" t="s">
        <v>466</v>
      </c>
      <c r="B321" s="276" t="s">
        <v>312</v>
      </c>
      <c r="C321" s="275" t="s">
        <v>463</v>
      </c>
      <c r="D321" s="275" t="s">
        <v>468</v>
      </c>
      <c r="E321" s="399"/>
      <c r="G321" s="379"/>
    </row>
    <row r="322" s="278" customFormat="true" ht="27.45" hidden="false" customHeight="true" outlineLevel="0" collapsed="false">
      <c r="A322" s="279" t="s">
        <v>469</v>
      </c>
      <c r="B322" s="276" t="s">
        <v>312</v>
      </c>
      <c r="C322" s="275" t="s">
        <v>470</v>
      </c>
      <c r="D322" s="275"/>
      <c r="E322" s="399" t="n">
        <f aca="false">E323</f>
        <v>200</v>
      </c>
      <c r="G322" s="379"/>
    </row>
    <row r="323" s="278" customFormat="true" ht="12.45" hidden="false" customHeight="true" outlineLevel="0" collapsed="false">
      <c r="A323" s="279" t="s">
        <v>456</v>
      </c>
      <c r="B323" s="276" t="s">
        <v>312</v>
      </c>
      <c r="C323" s="275" t="s">
        <v>470</v>
      </c>
      <c r="D323" s="275" t="s">
        <v>457</v>
      </c>
      <c r="E323" s="399" t="n">
        <v>200</v>
      </c>
      <c r="G323" s="379"/>
    </row>
    <row r="324" s="278" customFormat="true" ht="38.55" hidden="false" customHeight="true" outlineLevel="0" collapsed="false">
      <c r="A324" s="279" t="s">
        <v>471</v>
      </c>
      <c r="B324" s="276" t="s">
        <v>312</v>
      </c>
      <c r="C324" s="275" t="s">
        <v>472</v>
      </c>
      <c r="D324" s="275"/>
      <c r="E324" s="399" t="n">
        <f aca="false">E325</f>
        <v>90</v>
      </c>
      <c r="G324" s="379"/>
    </row>
    <row r="325" customFormat="false" ht="13.5" hidden="false" customHeight="true" outlineLevel="0" collapsed="false">
      <c r="A325" s="315" t="s">
        <v>473</v>
      </c>
      <c r="B325" s="276" t="s">
        <v>312</v>
      </c>
      <c r="C325" s="275" t="s">
        <v>472</v>
      </c>
      <c r="D325" s="275" t="s">
        <v>457</v>
      </c>
      <c r="E325" s="399" t="n">
        <v>90</v>
      </c>
      <c r="G325" s="379"/>
    </row>
    <row r="326" s="299" customFormat="true" ht="40.95" hidden="false" customHeight="true" outlineLevel="0" collapsed="false">
      <c r="A326" s="279" t="s">
        <v>471</v>
      </c>
      <c r="B326" s="276" t="s">
        <v>312</v>
      </c>
      <c r="C326" s="275" t="s">
        <v>474</v>
      </c>
      <c r="D326" s="285"/>
      <c r="E326" s="399" t="n">
        <f aca="false">E327</f>
        <v>60</v>
      </c>
      <c r="G326" s="394"/>
      <c r="O326" s="278"/>
    </row>
    <row r="327" s="278" customFormat="true" ht="15" hidden="false" customHeight="true" outlineLevel="0" collapsed="false">
      <c r="A327" s="315" t="s">
        <v>473</v>
      </c>
      <c r="B327" s="276" t="s">
        <v>312</v>
      </c>
      <c r="C327" s="275" t="s">
        <v>474</v>
      </c>
      <c r="D327" s="275" t="s">
        <v>457</v>
      </c>
      <c r="E327" s="399" t="n">
        <v>60</v>
      </c>
      <c r="G327" s="379"/>
    </row>
    <row r="328" s="278" customFormat="true" ht="0.45" hidden="false" customHeight="true" outlineLevel="0" collapsed="false">
      <c r="A328" s="315"/>
      <c r="B328" s="276"/>
      <c r="C328" s="275"/>
      <c r="D328" s="275"/>
      <c r="E328" s="399"/>
      <c r="G328" s="379"/>
    </row>
    <row r="329" s="278" customFormat="true" ht="15" hidden="true" customHeight="true" outlineLevel="0" collapsed="false">
      <c r="A329" s="315"/>
      <c r="B329" s="276"/>
      <c r="C329" s="275"/>
      <c r="D329" s="275"/>
      <c r="E329" s="399"/>
      <c r="G329" s="379"/>
    </row>
    <row r="330" s="383" customFormat="true" ht="23.25" hidden="false" customHeight="true" outlineLevel="0" collapsed="false">
      <c r="A330" s="367" t="s">
        <v>313</v>
      </c>
      <c r="B330" s="368" t="s">
        <v>314</v>
      </c>
      <c r="C330" s="369"/>
      <c r="D330" s="369"/>
      <c r="E330" s="370" t="n">
        <f aca="false">E331+E336</f>
        <v>3027.49</v>
      </c>
      <c r="G330" s="384"/>
    </row>
    <row r="331" customFormat="false" ht="18" hidden="false" customHeight="true" outlineLevel="0" collapsed="false">
      <c r="A331" s="327" t="s">
        <v>315</v>
      </c>
      <c r="B331" s="330" t="s">
        <v>316</v>
      </c>
      <c r="C331" s="347"/>
      <c r="D331" s="347"/>
      <c r="E331" s="382" t="n">
        <f aca="false">E332</f>
        <v>2209.58</v>
      </c>
      <c r="G331" s="384"/>
    </row>
    <row r="332" s="271" customFormat="true" ht="17.25" hidden="false" customHeight="true" outlineLevel="0" collapsed="false">
      <c r="A332" s="297" t="s">
        <v>604</v>
      </c>
      <c r="B332" s="260" t="s">
        <v>316</v>
      </c>
      <c r="C332" s="261" t="s">
        <v>605</v>
      </c>
      <c r="D332" s="261"/>
      <c r="E332" s="365" t="n">
        <f aca="false">E333</f>
        <v>2209.58</v>
      </c>
      <c r="G332" s="430"/>
      <c r="O332" s="252"/>
    </row>
    <row r="333" customFormat="false" ht="16.5" hidden="false" customHeight="true" outlineLevel="0" collapsed="false">
      <c r="A333" s="270" t="s">
        <v>583</v>
      </c>
      <c r="B333" s="260" t="s">
        <v>316</v>
      </c>
      <c r="C333" s="261" t="s">
        <v>606</v>
      </c>
      <c r="D333" s="261"/>
      <c r="E333" s="365" t="n">
        <f aca="false">E334</f>
        <v>2209.58</v>
      </c>
      <c r="G333" s="430"/>
      <c r="O333" s="252"/>
    </row>
    <row r="334" s="278" customFormat="true" ht="16.5" hidden="false" customHeight="true" outlineLevel="0" collapsed="false">
      <c r="A334" s="302" t="s">
        <v>639</v>
      </c>
      <c r="B334" s="276" t="s">
        <v>316</v>
      </c>
      <c r="C334" s="275" t="s">
        <v>640</v>
      </c>
      <c r="D334" s="275"/>
      <c r="E334" s="399" t="n">
        <f aca="false">E335</f>
        <v>2209.58</v>
      </c>
      <c r="G334" s="379"/>
    </row>
    <row r="335" s="278" customFormat="true" ht="25.5" hidden="false" customHeight="true" outlineLevel="0" collapsed="false">
      <c r="A335" s="302" t="s">
        <v>397</v>
      </c>
      <c r="B335" s="276" t="s">
        <v>316</v>
      </c>
      <c r="C335" s="275" t="s">
        <v>640</v>
      </c>
      <c r="D335" s="275" t="s">
        <v>398</v>
      </c>
      <c r="E335" s="399" t="n">
        <v>2209.58</v>
      </c>
      <c r="G335" s="379"/>
    </row>
    <row r="336" s="383" customFormat="true" ht="14.4" hidden="false" customHeight="false" outlineLevel="0" collapsed="false">
      <c r="A336" s="327" t="s">
        <v>317</v>
      </c>
      <c r="B336" s="330" t="s">
        <v>318</v>
      </c>
      <c r="C336" s="347"/>
      <c r="D336" s="347"/>
      <c r="E336" s="382" t="n">
        <f aca="false">E337+E342</f>
        <v>817.91</v>
      </c>
      <c r="G336" s="384"/>
    </row>
    <row r="337" customFormat="false" ht="16.95" hidden="false" customHeight="true" outlineLevel="0" collapsed="false">
      <c r="A337" s="297" t="s">
        <v>604</v>
      </c>
      <c r="B337" s="395" t="s">
        <v>318</v>
      </c>
      <c r="C337" s="261" t="s">
        <v>605</v>
      </c>
      <c r="D337" s="300"/>
      <c r="E337" s="378" t="n">
        <f aca="false">E338</f>
        <v>557.91</v>
      </c>
    </row>
    <row r="338" customFormat="false" ht="16.5" hidden="false" customHeight="true" outlineLevel="0" collapsed="false">
      <c r="A338" s="270" t="s">
        <v>583</v>
      </c>
      <c r="B338" s="395" t="s">
        <v>318</v>
      </c>
      <c r="C338" s="261" t="s">
        <v>606</v>
      </c>
      <c r="D338" s="261"/>
      <c r="E338" s="365" t="n">
        <f aca="false">E339</f>
        <v>557.91</v>
      </c>
    </row>
    <row r="339" s="252" customFormat="true" ht="24.75" hidden="false" customHeight="true" outlineLevel="0" collapsed="false">
      <c r="A339" s="303" t="s">
        <v>636</v>
      </c>
      <c r="B339" s="407" t="s">
        <v>318</v>
      </c>
      <c r="C339" s="275" t="s">
        <v>637</v>
      </c>
      <c r="D339" s="285"/>
      <c r="E339" s="381" t="n">
        <f aca="false">E340+E341</f>
        <v>557.91</v>
      </c>
      <c r="G339" s="366"/>
    </row>
    <row r="340" customFormat="false" ht="24.45" hidden="true" customHeight="true" outlineLevel="0" collapsed="false">
      <c r="A340" s="279" t="s">
        <v>346</v>
      </c>
      <c r="B340" s="407" t="s">
        <v>318</v>
      </c>
      <c r="C340" s="275" t="s">
        <v>637</v>
      </c>
      <c r="D340" s="316" t="n">
        <v>240</v>
      </c>
      <c r="E340" s="381"/>
      <c r="G340" s="366"/>
    </row>
    <row r="341" customFormat="false" ht="26.25" hidden="false" customHeight="true" outlineLevel="0" collapsed="false">
      <c r="A341" s="302" t="s">
        <v>397</v>
      </c>
      <c r="B341" s="407" t="s">
        <v>318</v>
      </c>
      <c r="C341" s="275" t="s">
        <v>637</v>
      </c>
      <c r="D341" s="316" t="n">
        <v>320</v>
      </c>
      <c r="E341" s="381" t="n">
        <v>557.91</v>
      </c>
      <c r="G341" s="366"/>
    </row>
    <row r="342" s="271" customFormat="true" ht="53.55" hidden="false" customHeight="true" outlineLevel="0" collapsed="false">
      <c r="A342" s="297" t="s">
        <v>389</v>
      </c>
      <c r="B342" s="395" t="s">
        <v>318</v>
      </c>
      <c r="C342" s="261" t="s">
        <v>712</v>
      </c>
      <c r="D342" s="261"/>
      <c r="E342" s="365" t="n">
        <f aca="false">E343</f>
        <v>260</v>
      </c>
      <c r="G342" s="430"/>
      <c r="O342" s="252"/>
    </row>
    <row r="343" customFormat="false" ht="52.8" hidden="false" customHeight="false" outlineLevel="0" collapsed="false">
      <c r="A343" s="270" t="s">
        <v>391</v>
      </c>
      <c r="B343" s="395" t="s">
        <v>318</v>
      </c>
      <c r="C343" s="261" t="s">
        <v>392</v>
      </c>
      <c r="D343" s="261"/>
      <c r="E343" s="365" t="n">
        <f aca="false">E344</f>
        <v>260</v>
      </c>
      <c r="G343" s="430"/>
      <c r="O343" s="252"/>
    </row>
    <row r="344" customFormat="false" ht="28.95" hidden="false" customHeight="true" outlineLevel="0" collapsed="false">
      <c r="A344" s="270" t="s">
        <v>393</v>
      </c>
      <c r="B344" s="395" t="s">
        <v>318</v>
      </c>
      <c r="C344" s="261" t="s">
        <v>394</v>
      </c>
      <c r="D344" s="261"/>
      <c r="E344" s="365" t="n">
        <f aca="false">E345+E347+E349+E351</f>
        <v>260</v>
      </c>
      <c r="G344" s="430"/>
      <c r="O344" s="252"/>
    </row>
    <row r="345" s="278" customFormat="true" ht="1.5" hidden="true" customHeight="true" outlineLevel="0" collapsed="false">
      <c r="A345" s="301" t="s">
        <v>758</v>
      </c>
      <c r="B345" s="407" t="s">
        <v>318</v>
      </c>
      <c r="C345" s="275" t="s">
        <v>396</v>
      </c>
      <c r="D345" s="275"/>
      <c r="E345" s="399" t="n">
        <f aca="false">E346</f>
        <v>0</v>
      </c>
      <c r="G345" s="379"/>
    </row>
    <row r="346" s="278" customFormat="true" ht="25.95" hidden="true" customHeight="true" outlineLevel="0" collapsed="false">
      <c r="A346" s="302" t="s">
        <v>397</v>
      </c>
      <c r="B346" s="407" t="s">
        <v>318</v>
      </c>
      <c r="C346" s="275" t="s">
        <v>396</v>
      </c>
      <c r="D346" s="275" t="s">
        <v>398</v>
      </c>
      <c r="E346" s="399"/>
      <c r="G346" s="379"/>
    </row>
    <row r="347" s="278" customFormat="true" ht="39" hidden="false" customHeight="true" outlineLevel="0" collapsed="false">
      <c r="A347" s="301" t="s">
        <v>758</v>
      </c>
      <c r="B347" s="407" t="s">
        <v>318</v>
      </c>
      <c r="C347" s="275" t="s">
        <v>400</v>
      </c>
      <c r="D347" s="275"/>
      <c r="E347" s="399" t="n">
        <f aca="false">E348</f>
        <v>130</v>
      </c>
      <c r="G347" s="379"/>
    </row>
    <row r="348" customFormat="false" ht="26.55" hidden="false" customHeight="true" outlineLevel="0" collapsed="false">
      <c r="A348" s="302" t="s">
        <v>397</v>
      </c>
      <c r="B348" s="407" t="s">
        <v>318</v>
      </c>
      <c r="C348" s="275" t="s">
        <v>400</v>
      </c>
      <c r="D348" s="275" t="s">
        <v>398</v>
      </c>
      <c r="E348" s="399" t="n">
        <v>130</v>
      </c>
      <c r="G348" s="379"/>
    </row>
    <row r="349" s="278" customFormat="true" ht="1.5" hidden="true" customHeight="true" outlineLevel="0" collapsed="false">
      <c r="A349" s="301" t="s">
        <v>401</v>
      </c>
      <c r="B349" s="407" t="s">
        <v>318</v>
      </c>
      <c r="C349" s="275" t="s">
        <v>402</v>
      </c>
      <c r="D349" s="275"/>
      <c r="E349" s="399" t="n">
        <f aca="false">E350</f>
        <v>0</v>
      </c>
    </row>
    <row r="350" s="278" customFormat="true" ht="24.45" hidden="true" customHeight="true" outlineLevel="0" collapsed="false">
      <c r="A350" s="302" t="s">
        <v>397</v>
      </c>
      <c r="B350" s="407" t="s">
        <v>318</v>
      </c>
      <c r="C350" s="275" t="s">
        <v>402</v>
      </c>
      <c r="D350" s="275" t="s">
        <v>398</v>
      </c>
      <c r="E350" s="399"/>
    </row>
    <row r="351" s="278" customFormat="true" ht="27" hidden="false" customHeight="true" outlineLevel="0" collapsed="false">
      <c r="A351" s="301" t="s">
        <v>403</v>
      </c>
      <c r="B351" s="407" t="s">
        <v>318</v>
      </c>
      <c r="C351" s="275" t="s">
        <v>404</v>
      </c>
      <c r="D351" s="275"/>
      <c r="E351" s="399" t="n">
        <f aca="false">E352</f>
        <v>130</v>
      </c>
    </row>
    <row r="352" customFormat="false" ht="26.55" hidden="false" customHeight="true" outlineLevel="0" collapsed="false">
      <c r="A352" s="302" t="s">
        <v>397</v>
      </c>
      <c r="B352" s="407" t="s">
        <v>318</v>
      </c>
      <c r="C352" s="275" t="s">
        <v>404</v>
      </c>
      <c r="D352" s="275" t="s">
        <v>398</v>
      </c>
      <c r="E352" s="399" t="n">
        <v>130</v>
      </c>
    </row>
    <row r="353" s="371" customFormat="true" ht="25.5" hidden="false" customHeight="true" outlineLevel="0" collapsed="false">
      <c r="A353" s="367" t="s">
        <v>319</v>
      </c>
      <c r="B353" s="368" t="s">
        <v>320</v>
      </c>
      <c r="C353" s="369"/>
      <c r="D353" s="369"/>
      <c r="E353" s="370" t="n">
        <f aca="false">E354</f>
        <v>8300</v>
      </c>
      <c r="G353" s="372"/>
    </row>
    <row r="354" customFormat="false" ht="15.45" hidden="false" customHeight="true" outlineLevel="0" collapsed="false">
      <c r="A354" s="327" t="s">
        <v>321</v>
      </c>
      <c r="B354" s="330" t="s">
        <v>322</v>
      </c>
      <c r="C354" s="347"/>
      <c r="D354" s="347"/>
      <c r="E354" s="382" t="n">
        <f aca="false">E355+E363</f>
        <v>8300</v>
      </c>
      <c r="G354" s="372"/>
    </row>
    <row r="355" s="299" customFormat="true" ht="38.55" hidden="false" customHeight="true" outlineLevel="0" collapsed="false">
      <c r="A355" s="297" t="s">
        <v>483</v>
      </c>
      <c r="B355" s="260" t="s">
        <v>322</v>
      </c>
      <c r="C355" s="261" t="s">
        <v>484</v>
      </c>
      <c r="D355" s="261"/>
      <c r="E355" s="365" t="n">
        <f aca="false">E356+E360</f>
        <v>8300</v>
      </c>
      <c r="G355" s="394"/>
      <c r="O355" s="278"/>
    </row>
    <row r="356" customFormat="false" ht="39" hidden="false" customHeight="true" outlineLevel="0" collapsed="false">
      <c r="A356" s="270" t="s">
        <v>485</v>
      </c>
      <c r="B356" s="260" t="s">
        <v>322</v>
      </c>
      <c r="C356" s="261" t="s">
        <v>486</v>
      </c>
      <c r="D356" s="261"/>
      <c r="E356" s="365" t="n">
        <f aca="false">E357</f>
        <v>8200</v>
      </c>
      <c r="G356" s="394"/>
      <c r="O356" s="278"/>
    </row>
    <row r="357" s="278" customFormat="true" ht="41.25" hidden="false" customHeight="true" outlineLevel="0" collapsed="false">
      <c r="A357" s="270" t="s">
        <v>759</v>
      </c>
      <c r="B357" s="260" t="s">
        <v>322</v>
      </c>
      <c r="C357" s="261" t="s">
        <v>488</v>
      </c>
      <c r="D357" s="275"/>
      <c r="E357" s="399" t="n">
        <f aca="false">E358</f>
        <v>8200</v>
      </c>
      <c r="G357" s="379"/>
    </row>
    <row r="358" s="278" customFormat="true" ht="28.5" hidden="false" customHeight="true" outlineLevel="0" collapsed="false">
      <c r="A358" s="303" t="s">
        <v>489</v>
      </c>
      <c r="B358" s="276" t="s">
        <v>322</v>
      </c>
      <c r="C358" s="275" t="s">
        <v>490</v>
      </c>
      <c r="D358" s="275"/>
      <c r="E358" s="399" t="n">
        <f aca="false">E359</f>
        <v>8200</v>
      </c>
      <c r="G358" s="379"/>
    </row>
    <row r="359" s="278" customFormat="true" ht="15.45" hidden="false" customHeight="true" outlineLevel="0" collapsed="false">
      <c r="A359" s="279" t="s">
        <v>456</v>
      </c>
      <c r="B359" s="276" t="s">
        <v>322</v>
      </c>
      <c r="C359" s="275" t="s">
        <v>490</v>
      </c>
      <c r="D359" s="285" t="n">
        <v>610</v>
      </c>
      <c r="E359" s="399" t="n">
        <v>8200</v>
      </c>
      <c r="G359" s="379"/>
    </row>
    <row r="360" s="278" customFormat="true" ht="27" hidden="false" customHeight="true" outlineLevel="0" collapsed="false">
      <c r="A360" s="270" t="s">
        <v>491</v>
      </c>
      <c r="B360" s="260" t="s">
        <v>322</v>
      </c>
      <c r="C360" s="261" t="s">
        <v>492</v>
      </c>
      <c r="D360" s="439"/>
      <c r="E360" s="365" t="n">
        <f aca="false">E361</f>
        <v>100</v>
      </c>
      <c r="G360" s="379"/>
    </row>
    <row r="361" s="278" customFormat="true" ht="17.55" hidden="false" customHeight="true" outlineLevel="0" collapsed="false">
      <c r="A361" s="317" t="s">
        <v>760</v>
      </c>
      <c r="B361" s="276" t="s">
        <v>322</v>
      </c>
      <c r="C361" s="275" t="s">
        <v>494</v>
      </c>
      <c r="D361" s="316"/>
      <c r="E361" s="399" t="n">
        <f aca="false">E362</f>
        <v>100</v>
      </c>
      <c r="G361" s="379"/>
    </row>
    <row r="362" s="278" customFormat="true" ht="14.55" hidden="false" customHeight="true" outlineLevel="0" collapsed="false">
      <c r="A362" s="279" t="s">
        <v>456</v>
      </c>
      <c r="B362" s="276" t="s">
        <v>322</v>
      </c>
      <c r="C362" s="275" t="s">
        <v>494</v>
      </c>
      <c r="D362" s="316" t="n">
        <v>610</v>
      </c>
      <c r="E362" s="399" t="n">
        <v>100</v>
      </c>
      <c r="G362" s="379"/>
    </row>
    <row r="363" customFormat="false" ht="0.45" hidden="false" customHeight="true" outlineLevel="0" collapsed="false">
      <c r="A363" s="297" t="s">
        <v>604</v>
      </c>
      <c r="B363" s="395" t="s">
        <v>322</v>
      </c>
      <c r="C363" s="298" t="s">
        <v>605</v>
      </c>
      <c r="D363" s="261"/>
      <c r="E363" s="365" t="n">
        <f aca="false">E364</f>
        <v>0</v>
      </c>
    </row>
    <row r="364" customFormat="false" ht="14.55" hidden="true" customHeight="true" outlineLevel="0" collapsed="false">
      <c r="A364" s="270" t="s">
        <v>583</v>
      </c>
      <c r="B364" s="395" t="s">
        <v>322</v>
      </c>
      <c r="C364" s="298" t="s">
        <v>606</v>
      </c>
      <c r="D364" s="275"/>
      <c r="E364" s="399" t="n">
        <f aca="false">E365</f>
        <v>0</v>
      </c>
    </row>
    <row r="365" customFormat="false" ht="14.55" hidden="true" customHeight="true" outlineLevel="0" collapsed="false">
      <c r="A365" s="279" t="s">
        <v>664</v>
      </c>
      <c r="B365" s="276" t="s">
        <v>322</v>
      </c>
      <c r="C365" s="354" t="s">
        <v>750</v>
      </c>
      <c r="D365" s="447"/>
      <c r="E365" s="399" t="n">
        <f aca="false">E366</f>
        <v>0</v>
      </c>
    </row>
    <row r="366" customFormat="false" ht="14.55" hidden="true" customHeight="true" outlineLevel="0" collapsed="false">
      <c r="A366" s="279" t="s">
        <v>456</v>
      </c>
      <c r="B366" s="276" t="s">
        <v>322</v>
      </c>
      <c r="C366" s="354" t="s">
        <v>750</v>
      </c>
      <c r="D366" s="275" t="s">
        <v>457</v>
      </c>
      <c r="E366" s="399"/>
    </row>
    <row r="367" customFormat="false" ht="7.95" hidden="true" customHeight="true" outlineLevel="0" collapsed="false">
      <c r="A367" s="367" t="s">
        <v>323</v>
      </c>
      <c r="B367" s="402" t="s">
        <v>324</v>
      </c>
      <c r="C367" s="448"/>
      <c r="D367" s="449"/>
      <c r="E367" s="370" t="n">
        <f aca="false">E368</f>
        <v>0</v>
      </c>
      <c r="F367" s="424"/>
    </row>
    <row r="368" customFormat="false" ht="14.55" hidden="true" customHeight="true" outlineLevel="0" collapsed="false">
      <c r="A368" s="327" t="s">
        <v>761</v>
      </c>
      <c r="B368" s="395" t="s">
        <v>326</v>
      </c>
      <c r="C368" s="322"/>
      <c r="D368" s="275"/>
      <c r="E368" s="382" t="n">
        <f aca="false">E369</f>
        <v>0</v>
      </c>
      <c r="F368" s="424"/>
    </row>
    <row r="369" customFormat="false" ht="14.55" hidden="true" customHeight="true" outlineLevel="0" collapsed="false">
      <c r="A369" s="297" t="s">
        <v>604</v>
      </c>
      <c r="B369" s="395" t="s">
        <v>326</v>
      </c>
      <c r="C369" s="298" t="s">
        <v>605</v>
      </c>
      <c r="D369" s="401"/>
      <c r="E369" s="409" t="n">
        <f aca="false">E370</f>
        <v>0</v>
      </c>
    </row>
    <row r="370" customFormat="false" ht="14.55" hidden="true" customHeight="true" outlineLevel="0" collapsed="false">
      <c r="A370" s="270" t="s">
        <v>583</v>
      </c>
      <c r="B370" s="395" t="s">
        <v>326</v>
      </c>
      <c r="C370" s="298" t="s">
        <v>677</v>
      </c>
      <c r="D370" s="401"/>
      <c r="E370" s="409" t="n">
        <f aca="false">E371</f>
        <v>0</v>
      </c>
    </row>
    <row r="371" customFormat="false" ht="14.55" hidden="true" customHeight="true" outlineLevel="0" collapsed="false">
      <c r="A371" s="306" t="s">
        <v>576</v>
      </c>
      <c r="B371" s="407" t="s">
        <v>326</v>
      </c>
      <c r="C371" s="307" t="s">
        <v>762</v>
      </c>
      <c r="D371" s="401"/>
      <c r="E371" s="411" t="n">
        <f aca="false">E372</f>
        <v>0</v>
      </c>
    </row>
    <row r="372" customFormat="false" ht="14.55" hidden="true" customHeight="true" outlineLevel="0" collapsed="false">
      <c r="A372" s="279" t="s">
        <v>346</v>
      </c>
      <c r="B372" s="407" t="s">
        <v>326</v>
      </c>
      <c r="C372" s="307" t="s">
        <v>762</v>
      </c>
      <c r="D372" s="285" t="n">
        <v>240</v>
      </c>
      <c r="E372" s="411"/>
    </row>
    <row r="373" customFormat="false" ht="32.55" hidden="false" customHeight="true" outlineLevel="0" collapsed="false">
      <c r="A373" s="367" t="s">
        <v>763</v>
      </c>
      <c r="B373" s="402" t="s">
        <v>328</v>
      </c>
      <c r="C373" s="448"/>
      <c r="D373" s="450"/>
      <c r="E373" s="451" t="n">
        <f aca="false">E374</f>
        <v>702.58</v>
      </c>
    </row>
    <row r="374" customFormat="false" ht="16.05" hidden="false" customHeight="true" outlineLevel="0" collapsed="false">
      <c r="A374" s="327" t="s">
        <v>327</v>
      </c>
      <c r="B374" s="395" t="s">
        <v>329</v>
      </c>
      <c r="C374" s="322"/>
      <c r="D374" s="285"/>
      <c r="E374" s="409" t="n">
        <f aca="false">E375</f>
        <v>702.58</v>
      </c>
    </row>
    <row r="375" customFormat="false" ht="14.55" hidden="false" customHeight="true" outlineLevel="0" collapsed="false">
      <c r="A375" s="297" t="s">
        <v>604</v>
      </c>
      <c r="B375" s="395" t="s">
        <v>329</v>
      </c>
      <c r="C375" s="298" t="s">
        <v>605</v>
      </c>
      <c r="D375" s="285"/>
      <c r="E375" s="409" t="n">
        <f aca="false">E376</f>
        <v>702.58</v>
      </c>
    </row>
    <row r="376" customFormat="false" ht="14.55" hidden="false" customHeight="true" outlineLevel="0" collapsed="false">
      <c r="A376" s="270" t="s">
        <v>583</v>
      </c>
      <c r="B376" s="395" t="s">
        <v>329</v>
      </c>
      <c r="C376" s="298" t="s">
        <v>677</v>
      </c>
      <c r="D376" s="285"/>
      <c r="E376" s="409" t="n">
        <f aca="false">E377</f>
        <v>702.58</v>
      </c>
    </row>
    <row r="377" customFormat="false" ht="14.55" hidden="false" customHeight="true" outlineLevel="0" collapsed="false">
      <c r="A377" s="302" t="s">
        <v>650</v>
      </c>
      <c r="B377" s="407" t="s">
        <v>329</v>
      </c>
      <c r="C377" s="307" t="s">
        <v>651</v>
      </c>
      <c r="D377" s="285"/>
      <c r="E377" s="381" t="n">
        <f aca="false">E378</f>
        <v>702.58</v>
      </c>
    </row>
    <row r="378" customFormat="false" ht="14.55" hidden="false" customHeight="true" outlineLevel="0" collapsed="false">
      <c r="A378" s="306" t="s">
        <v>652</v>
      </c>
      <c r="B378" s="276" t="s">
        <v>329</v>
      </c>
      <c r="C378" s="307" t="s">
        <v>651</v>
      </c>
      <c r="D378" s="423" t="n">
        <v>730</v>
      </c>
      <c r="E378" s="381" t="n">
        <v>702.58</v>
      </c>
    </row>
    <row r="379" customFormat="false" ht="20.55" hidden="false" customHeight="true" outlineLevel="0" collapsed="false">
      <c r="A379" s="452" t="s">
        <v>330</v>
      </c>
      <c r="B379" s="452"/>
      <c r="C379" s="452"/>
      <c r="D379" s="452"/>
      <c r="E379" s="453" t="n">
        <f aca="false">E13+E79+E88+E109+E150+E294+E330+E353+E367+E373</f>
        <v>103786.72</v>
      </c>
    </row>
    <row r="380" customFormat="false" ht="10.5" hidden="false" customHeight="true" outlineLevel="0" collapsed="false"/>
    <row r="381" customFormat="false" ht="16.5" hidden="false" customHeight="true" outlineLevel="0" collapsed="false"/>
    <row r="382" customFormat="false" ht="18.75" hidden="false" customHeight="true" outlineLevel="0" collapsed="false"/>
  </sheetData>
  <autoFilter ref="A12:E379"/>
  <mergeCells count="7">
    <mergeCell ref="C2:E2"/>
    <mergeCell ref="C3:F3"/>
    <mergeCell ref="C4:F4"/>
    <mergeCell ref="C5:F5"/>
    <mergeCell ref="D6:F6"/>
    <mergeCell ref="A9:E9"/>
    <mergeCell ref="A379:D379"/>
  </mergeCells>
  <printOptions headings="false" gridLines="false" gridLinesSet="true" horizontalCentered="false" verticalCentered="false"/>
  <pageMargins left="0.511805555555555" right="0" top="0.35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C6" activeCellId="0" sqref="C6"/>
    </sheetView>
  </sheetViews>
  <sheetFormatPr defaultRowHeight="13.2"/>
  <cols>
    <col collapsed="false" hidden="false" max="1" min="1" style="454" width="5.26530612244898"/>
    <col collapsed="false" hidden="false" max="2" min="2" style="455" width="10.3928571428571"/>
    <col collapsed="false" hidden="false" max="3" min="3" style="454" width="69.9234693877551"/>
    <col collapsed="false" hidden="false" max="1025" min="4" style="454" width="9.85204081632653"/>
  </cols>
  <sheetData>
    <row r="1" customFormat="false" ht="13.8" hidden="false" customHeight="false" outlineLevel="0" collapsed="false">
      <c r="B1" s="456"/>
      <c r="C1" s="457" t="s">
        <v>0</v>
      </c>
    </row>
    <row r="2" customFormat="false" ht="13.8" hidden="false" customHeight="false" outlineLevel="0" collapsed="false">
      <c r="B2" s="456"/>
      <c r="C2" s="458" t="s">
        <v>2</v>
      </c>
      <c r="D2" s="172"/>
      <c r="E2" s="172"/>
      <c r="F2" s="172"/>
      <c r="G2" s="172"/>
    </row>
    <row r="3" customFormat="false" ht="13.8" hidden="false" customHeight="false" outlineLevel="0" collapsed="false">
      <c r="B3" s="456"/>
      <c r="C3" s="171" t="s">
        <v>3</v>
      </c>
      <c r="E3" s="172"/>
      <c r="F3" s="172"/>
      <c r="G3" s="172"/>
    </row>
    <row r="4" customFormat="false" ht="13.8" hidden="false" customHeight="false" outlineLevel="0" collapsed="false">
      <c r="B4" s="456"/>
      <c r="C4" s="171" t="s">
        <v>4</v>
      </c>
      <c r="E4" s="172"/>
      <c r="F4" s="172"/>
      <c r="G4" s="172"/>
    </row>
    <row r="5" customFormat="false" ht="13.8" hidden="false" customHeight="false" outlineLevel="0" collapsed="false">
      <c r="A5" s="459"/>
      <c r="B5" s="459"/>
      <c r="C5" s="171" t="s">
        <v>5</v>
      </c>
      <c r="D5" s="49"/>
      <c r="F5" s="172"/>
      <c r="G5" s="172"/>
    </row>
    <row r="6" customFormat="false" ht="15.6" hidden="false" customHeight="false" outlineLevel="0" collapsed="false">
      <c r="A6" s="456"/>
      <c r="B6" s="460"/>
      <c r="C6" s="257" t="s">
        <v>764</v>
      </c>
    </row>
    <row r="7" customFormat="false" ht="13.2" hidden="false" customHeight="false" outlineLevel="0" collapsed="false">
      <c r="B7" s="461"/>
      <c r="C7" s="47"/>
    </row>
    <row r="8" s="462" customFormat="true" ht="24" hidden="false" customHeight="true" outlineLevel="0" collapsed="false">
      <c r="A8" s="194" t="s">
        <v>765</v>
      </c>
      <c r="B8" s="194"/>
      <c r="C8" s="194"/>
    </row>
    <row r="9" customFormat="false" ht="27" hidden="false" customHeight="true" outlineLevel="0" collapsed="false">
      <c r="A9" s="194"/>
      <c r="B9" s="194"/>
      <c r="C9" s="194"/>
    </row>
    <row r="10" customFormat="false" ht="13.8" hidden="false" customHeight="false" outlineLevel="0" collapsed="false">
      <c r="A10" s="47"/>
      <c r="B10" s="461"/>
      <c r="C10" s="47"/>
    </row>
    <row r="11" s="464" customFormat="true" ht="28.2" hidden="false" customHeight="false" outlineLevel="0" collapsed="false">
      <c r="A11" s="463" t="s">
        <v>766</v>
      </c>
      <c r="B11" s="463" t="s">
        <v>767</v>
      </c>
      <c r="C11" s="463" t="s">
        <v>333</v>
      </c>
    </row>
    <row r="12" s="468" customFormat="true" ht="15.6" hidden="false" customHeight="false" outlineLevel="0" collapsed="false">
      <c r="A12" s="465"/>
      <c r="B12" s="466"/>
      <c r="C12" s="467"/>
    </row>
    <row r="13" s="468" customFormat="true" ht="36" hidden="false" customHeight="true" outlineLevel="0" collapsed="false">
      <c r="A13" s="469" t="s">
        <v>768</v>
      </c>
      <c r="B13" s="470" t="n">
        <v>805</v>
      </c>
      <c r="C13" s="471" t="s">
        <v>769</v>
      </c>
    </row>
    <row r="14" customFormat="false" ht="18" hidden="false" customHeight="true" outlineLevel="0" collapsed="false">
      <c r="A14" s="472"/>
      <c r="B14" s="473"/>
      <c r="C14" s="474"/>
    </row>
    <row r="15" customFormat="false" ht="15.6" hidden="false" customHeight="false" outlineLevel="0" collapsed="false"/>
    <row r="16" customFormat="false" ht="15.6" hidden="false" customHeight="false" outlineLevel="0" collapsed="false"/>
    <row r="17" customFormat="false" ht="15.6" hidden="false" customHeight="false" outlineLevel="0" collapsed="false"/>
    <row r="18" customFormat="false" ht="15.6" hidden="false" customHeight="false" outlineLevel="0" collapsed="false"/>
    <row r="19" customFormat="false" ht="15.6" hidden="false" customHeight="false" outlineLevel="0" collapsed="false"/>
    <row r="20" customFormat="false" ht="15.6" hidden="false" customHeight="false" outlineLevel="0" collapsed="false"/>
    <row r="21" customFormat="false" ht="15.6" hidden="false" customHeight="false" outlineLevel="0" collapsed="false"/>
    <row r="22" customFormat="false" ht="15.6" hidden="false" customHeight="false" outlineLevel="0" collapsed="false"/>
    <row r="23" customFormat="false" ht="15.6" hidden="false" customHeight="false" outlineLevel="0" collapsed="false"/>
    <row r="24" customFormat="false" ht="15.6" hidden="false" customHeight="false" outlineLevel="0" collapsed="false"/>
    <row r="25" customFormat="false" ht="15.6" hidden="false" customHeight="false" outlineLevel="0" collapsed="false"/>
    <row r="26" customFormat="false" ht="15.6" hidden="false" customHeight="false" outlineLevel="0" collapsed="false"/>
    <row r="27" customFormat="false" ht="15.6" hidden="false" customHeight="false" outlineLevel="0" collapsed="false"/>
    <row r="28" customFormat="false" ht="15.6" hidden="false" customHeight="false" outlineLevel="0" collapsed="false"/>
    <row r="29" customFormat="false" ht="15.6" hidden="false" customHeight="false" outlineLevel="0" collapsed="false"/>
    <row r="30" customFormat="false" ht="15.6" hidden="false" customHeight="false" outlineLevel="0" collapsed="false"/>
    <row r="31" customFormat="false" ht="15.6" hidden="false" customHeight="false" outlineLevel="0" collapsed="false"/>
    <row r="32" customFormat="false" ht="15.6" hidden="false" customHeight="false" outlineLevel="0" collapsed="false"/>
    <row r="33" customFormat="false" ht="15.6" hidden="false" customHeight="false" outlineLevel="0" collapsed="false"/>
    <row r="34" customFormat="false" ht="15.6" hidden="false" customHeight="false" outlineLevel="0" collapsed="false"/>
    <row r="35" customFormat="false" ht="15.6" hidden="false" customHeight="false" outlineLevel="0" collapsed="false"/>
    <row r="36" customFormat="false" ht="15.6" hidden="false" customHeight="false" outlineLevel="0" collapsed="false"/>
    <row r="37" customFormat="false" ht="15.6" hidden="false" customHeight="false" outlineLevel="0" collapsed="false"/>
    <row r="38" customFormat="false" ht="15.6" hidden="false" customHeight="false" outlineLevel="0" collapsed="false"/>
    <row r="39" customFormat="false" ht="15.6" hidden="false" customHeight="false" outlineLevel="0" collapsed="false"/>
    <row r="40" customFormat="false" ht="15.6" hidden="false" customHeight="false" outlineLevel="0" collapsed="false"/>
    <row r="41" customFormat="false" ht="15.6" hidden="false" customHeight="false" outlineLevel="0" collapsed="false"/>
    <row r="42" customFormat="false" ht="15.6" hidden="false" customHeight="false" outlineLevel="0" collapsed="false"/>
    <row r="43" customFormat="false" ht="15.6" hidden="false" customHeight="false" outlineLevel="0" collapsed="false"/>
    <row r="44" customFormat="false" ht="15.6" hidden="false" customHeight="false" outlineLevel="0" collapsed="false"/>
    <row r="45" customFormat="false" ht="15.6" hidden="false" customHeight="false" outlineLevel="0" collapsed="false"/>
    <row r="46" customFormat="false" ht="15.6" hidden="false" customHeight="false" outlineLevel="0" collapsed="false"/>
    <row r="47" customFormat="false" ht="15.6" hidden="false" customHeight="false" outlineLevel="0" collapsed="false"/>
    <row r="48" customFormat="false" ht="15.6" hidden="false" customHeight="false" outlineLevel="0" collapsed="false"/>
    <row r="49" customFormat="false" ht="15.6" hidden="false" customHeight="false" outlineLevel="0" collapsed="false"/>
    <row r="50" customFormat="false" ht="15.6" hidden="false" customHeight="false" outlineLevel="0" collapsed="false"/>
    <row r="51" customFormat="false" ht="15.6" hidden="false" customHeight="false" outlineLevel="0" collapsed="false"/>
    <row r="52" customFormat="false" ht="15.6" hidden="false" customHeight="false" outlineLevel="0" collapsed="false"/>
    <row r="53" customFormat="false" ht="15.6" hidden="false" customHeight="false" outlineLevel="0" collapsed="false"/>
    <row r="54" customFormat="false" ht="15.6" hidden="false" customHeight="false" outlineLevel="0" collapsed="false"/>
    <row r="55" customFormat="false" ht="15.6" hidden="false" customHeight="false" outlineLevel="0" collapsed="false"/>
    <row r="56" customFormat="false" ht="15.6" hidden="false" customHeight="false" outlineLevel="0" collapsed="false"/>
    <row r="57" customFormat="false" ht="15.6" hidden="false" customHeight="false" outlineLevel="0" collapsed="false"/>
    <row r="58" customFormat="false" ht="15.6" hidden="false" customHeight="false" outlineLevel="0" collapsed="false"/>
    <row r="59" customFormat="false" ht="15.6" hidden="false" customHeight="false" outlineLevel="0" collapsed="false"/>
    <row r="60" customFormat="false" ht="15.6" hidden="false" customHeight="false" outlineLevel="0" collapsed="false"/>
    <row r="61" customFormat="false" ht="15.6" hidden="false" customHeight="false" outlineLevel="0" collapsed="false"/>
    <row r="62" customFormat="false" ht="15.6" hidden="false" customHeight="false" outlineLevel="0" collapsed="false"/>
    <row r="63" customFormat="false" ht="15.6" hidden="false" customHeight="false" outlineLevel="0" collapsed="false"/>
    <row r="64" customFormat="false" ht="15.6" hidden="false" customHeight="false" outlineLevel="0" collapsed="false"/>
    <row r="65" customFormat="false" ht="15.6" hidden="false" customHeight="false" outlineLevel="0" collapsed="false"/>
    <row r="66" customFormat="false" ht="15.6" hidden="false" customHeight="false" outlineLevel="0" collapsed="false"/>
    <row r="67" customFormat="false" ht="15.6" hidden="false" customHeight="false" outlineLevel="0" collapsed="false"/>
    <row r="68" customFormat="false" ht="15.6" hidden="false" customHeight="false" outlineLevel="0" collapsed="false"/>
    <row r="69" customFormat="false" ht="15.6" hidden="false" customHeight="false" outlineLevel="0" collapsed="false"/>
    <row r="70" customFormat="false" ht="15.6" hidden="false" customHeight="false" outlineLevel="0" collapsed="false"/>
    <row r="71" customFormat="false" ht="15.6" hidden="false" customHeight="false" outlineLevel="0" collapsed="false"/>
    <row r="72" customFormat="false" ht="15.6" hidden="false" customHeight="false" outlineLevel="0" collapsed="false"/>
    <row r="73" customFormat="false" ht="15.6" hidden="false" customHeight="false" outlineLevel="0" collapsed="false"/>
    <row r="74" customFormat="false" ht="15.6" hidden="false" customHeight="false" outlineLevel="0" collapsed="false"/>
    <row r="75" customFormat="false" ht="15.6" hidden="false" customHeight="false" outlineLevel="0" collapsed="false"/>
    <row r="76" customFormat="false" ht="15.6" hidden="false" customHeight="false" outlineLevel="0" collapsed="false"/>
    <row r="77" customFormat="false" ht="15.6" hidden="false" customHeight="false" outlineLevel="0" collapsed="false"/>
    <row r="78" customFormat="false" ht="15.6" hidden="false" customHeight="false" outlineLevel="0" collapsed="false"/>
    <row r="79" customFormat="false" ht="15.6" hidden="false" customHeight="false" outlineLevel="0" collapsed="false"/>
    <row r="80" customFormat="false" ht="15.6" hidden="false" customHeight="false" outlineLevel="0" collapsed="false"/>
    <row r="81" customFormat="false" ht="15.6" hidden="false" customHeight="false" outlineLevel="0" collapsed="false"/>
    <row r="82" customFormat="false" ht="15.6" hidden="false" customHeight="false" outlineLevel="0" collapsed="false"/>
    <row r="83" customFormat="false" ht="15.6" hidden="false" customHeight="false" outlineLevel="0" collapsed="false"/>
  </sheetData>
  <mergeCells count="1">
    <mergeCell ref="A8:C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T364"/>
  <sheetViews>
    <sheetView windowProtection="false" showFormulas="false" showGridLines="true" showRowColHeaders="true" showZeros="true" rightToLeft="false" tabSelected="false" showOutlineSymbols="true" defaultGridColor="true" view="pageBreakPreview" topLeftCell="A44" colorId="64" zoomScale="120" zoomScaleNormal="85" zoomScalePageLayoutView="120" workbookViewId="0">
      <selection pane="topLeft" activeCell="F303" activeCellId="0" sqref="F303"/>
    </sheetView>
  </sheetViews>
  <sheetFormatPr defaultRowHeight="13.8"/>
  <cols>
    <col collapsed="false" hidden="false" max="1" min="1" style="341" width="61.9591836734694"/>
    <col collapsed="false" hidden="false" max="2" min="2" style="341" width="7.1530612244898"/>
    <col collapsed="false" hidden="false" max="3" min="3" style="252" width="7.29081632653061"/>
    <col collapsed="false" hidden="false" max="4" min="4" style="252" width="13.2295918367347"/>
    <col collapsed="false" hidden="false" max="5" min="5" style="252" width="5.12755102040816"/>
    <col collapsed="false" hidden="false" max="6" min="6" style="358" width="16.0663265306122"/>
    <col collapsed="false" hidden="true" max="7" min="7" style="251" width="0"/>
    <col collapsed="false" hidden="true" max="8" min="8" style="359" width="0"/>
    <col collapsed="false" hidden="true" max="19" min="9" style="251" width="0"/>
    <col collapsed="false" hidden="false" max="20" min="20" style="251" width="13.3622448979592"/>
    <col collapsed="false" hidden="false" max="1025" min="21" style="251" width="8.50510204081633"/>
  </cols>
  <sheetData>
    <row r="1" customFormat="false" ht="13.8" hidden="false" customHeight="false" outlineLevel="0" collapsed="false">
      <c r="F1" s="475" t="s">
        <v>0</v>
      </c>
    </row>
    <row r="2" customFormat="false" ht="14.4" hidden="false" customHeight="false" outlineLevel="0" collapsed="false">
      <c r="C2" s="383"/>
      <c r="D2" s="360" t="s">
        <v>1</v>
      </c>
      <c r="E2" s="360"/>
      <c r="F2" s="360"/>
      <c r="G2" s="436"/>
    </row>
    <row r="3" customFormat="false" ht="14.55" hidden="false" customHeight="true" outlineLevel="0" collapsed="false">
      <c r="C3" s="5" t="s">
        <v>2</v>
      </c>
      <c r="D3" s="5"/>
      <c r="E3" s="5"/>
      <c r="F3" s="5"/>
      <c r="G3" s="5"/>
    </row>
    <row r="4" customFormat="false" ht="14.4" hidden="false" customHeight="false" outlineLevel="0" collapsed="false">
      <c r="C4" s="383"/>
      <c r="D4" s="5" t="s">
        <v>3</v>
      </c>
      <c r="E4" s="5"/>
      <c r="F4" s="5"/>
      <c r="G4" s="5"/>
    </row>
    <row r="5" customFormat="false" ht="14.4" hidden="false" customHeight="false" outlineLevel="0" collapsed="false">
      <c r="C5" s="383"/>
      <c r="D5" s="5" t="s">
        <v>4</v>
      </c>
      <c r="E5" s="5"/>
      <c r="F5" s="5"/>
      <c r="G5" s="5"/>
    </row>
    <row r="6" customFormat="false" ht="14.4" hidden="false" customHeight="false" outlineLevel="0" collapsed="false">
      <c r="C6" s="383"/>
      <c r="D6" s="476"/>
      <c r="E6" s="5" t="s">
        <v>5</v>
      </c>
      <c r="F6" s="5"/>
      <c r="G6" s="5"/>
    </row>
    <row r="7" customFormat="false" ht="15.6" hidden="false" customHeight="false" outlineLevel="0" collapsed="false">
      <c r="E7" s="254"/>
      <c r="F7" s="257" t="s">
        <v>770</v>
      </c>
    </row>
    <row r="8" customFormat="false" ht="13.8" hidden="false" customHeight="false" outlineLevel="0" collapsed="false">
      <c r="F8" s="361"/>
    </row>
    <row r="9" s="363" customFormat="true" ht="31.5" hidden="false" customHeight="true" outlineLevel="0" collapsed="false">
      <c r="A9" s="477" t="s">
        <v>771</v>
      </c>
      <c r="B9" s="477"/>
      <c r="C9" s="477"/>
      <c r="D9" s="477"/>
      <c r="E9" s="477"/>
      <c r="F9" s="477"/>
      <c r="G9" s="477"/>
      <c r="H9" s="477"/>
      <c r="I9" s="477"/>
    </row>
    <row r="10" customFormat="false" ht="9" hidden="false" customHeight="true" outlineLevel="0" collapsed="false"/>
    <row r="11" s="263" customFormat="true" ht="26.4" hidden="false" customHeight="false" outlineLevel="0" collapsed="false">
      <c r="A11" s="260" t="s">
        <v>333</v>
      </c>
      <c r="B11" s="478"/>
      <c r="C11" s="260" t="s">
        <v>336</v>
      </c>
      <c r="D11" s="261" t="s">
        <v>334</v>
      </c>
      <c r="E11" s="261" t="s">
        <v>335</v>
      </c>
      <c r="F11" s="365" t="s">
        <v>337</v>
      </c>
      <c r="H11" s="265"/>
    </row>
    <row r="12" s="252" customFormat="true" ht="17.25" hidden="false" customHeight="true" outlineLevel="0" collapsed="false">
      <c r="A12" s="324"/>
      <c r="B12" s="446" t="s">
        <v>772</v>
      </c>
      <c r="C12" s="260"/>
      <c r="D12" s="261"/>
      <c r="E12" s="261"/>
      <c r="F12" s="365"/>
      <c r="H12" s="366"/>
    </row>
    <row r="13" customFormat="false" ht="15.75" hidden="false" customHeight="true" outlineLevel="0" collapsed="false">
      <c r="A13" s="297" t="s">
        <v>773</v>
      </c>
      <c r="B13" s="479" t="s">
        <v>774</v>
      </c>
      <c r="C13" s="260"/>
      <c r="D13" s="261"/>
      <c r="E13" s="261"/>
      <c r="F13" s="365"/>
      <c r="H13" s="366"/>
    </row>
    <row r="14" s="371" customFormat="true" ht="22.05" hidden="false" customHeight="true" outlineLevel="0" collapsed="false">
      <c r="A14" s="480" t="s">
        <v>273</v>
      </c>
      <c r="B14" s="481"/>
      <c r="C14" s="368" t="s">
        <v>274</v>
      </c>
      <c r="D14" s="369"/>
      <c r="E14" s="369"/>
      <c r="F14" s="370" t="n">
        <f aca="false">F20+F36+F42+F48</f>
        <v>35783.03</v>
      </c>
      <c r="H14" s="372"/>
    </row>
    <row r="15" customFormat="false" ht="0.75" hidden="true" customHeight="true" outlineLevel="0" collapsed="false">
      <c r="A15" s="373" t="s">
        <v>275</v>
      </c>
      <c r="B15" s="482"/>
      <c r="C15" s="374" t="s">
        <v>276</v>
      </c>
      <c r="D15" s="375"/>
      <c r="E15" s="375"/>
      <c r="F15" s="376" t="e">
        <f aca="false">F16</f>
        <v>#REF!</v>
      </c>
      <c r="H15" s="372"/>
    </row>
    <row r="16" s="278" customFormat="true" ht="19.5" hidden="true" customHeight="true" outlineLevel="0" collapsed="false">
      <c r="A16" s="297" t="s">
        <v>578</v>
      </c>
      <c r="B16" s="482"/>
      <c r="C16" s="377" t="s">
        <v>276</v>
      </c>
      <c r="D16" s="300" t="s">
        <v>579</v>
      </c>
      <c r="E16" s="300"/>
      <c r="F16" s="378" t="e">
        <f aca="false">F17</f>
        <v>#REF!</v>
      </c>
      <c r="H16" s="379"/>
    </row>
    <row r="17" customFormat="false" ht="13.8" hidden="true" customHeight="false" outlineLevel="0" collapsed="false">
      <c r="A17" s="270" t="s">
        <v>588</v>
      </c>
      <c r="B17" s="482"/>
      <c r="C17" s="377" t="s">
        <v>276</v>
      </c>
      <c r="D17" s="261" t="s">
        <v>589</v>
      </c>
      <c r="E17" s="261"/>
      <c r="F17" s="365" t="e">
        <f aca="false">F19</f>
        <v>#REF!</v>
      </c>
      <c r="H17" s="379"/>
    </row>
    <row r="18" customFormat="false" ht="13.8" hidden="true" customHeight="false" outlineLevel="0" collapsed="false">
      <c r="A18" s="270" t="s">
        <v>583</v>
      </c>
      <c r="B18" s="482"/>
      <c r="C18" s="380" t="s">
        <v>276</v>
      </c>
      <c r="D18" s="285" t="s">
        <v>590</v>
      </c>
      <c r="E18" s="261"/>
      <c r="F18" s="365" t="e">
        <f aca="false">F19</f>
        <v>#REF!</v>
      </c>
      <c r="H18" s="379"/>
    </row>
    <row r="19" customFormat="false" ht="26.4" hidden="true" customHeight="false" outlineLevel="0" collapsed="false">
      <c r="A19" s="302" t="s">
        <v>591</v>
      </c>
      <c r="B19" s="482"/>
      <c r="C19" s="380" t="s">
        <v>276</v>
      </c>
      <c r="D19" s="285" t="s">
        <v>592</v>
      </c>
      <c r="E19" s="285"/>
      <c r="F19" s="381" t="e">
        <f aca="false">#REF!</f>
        <v>#REF!</v>
      </c>
    </row>
    <row r="20" s="383" customFormat="true" ht="41.4" hidden="false" customHeight="false" outlineLevel="0" collapsed="false">
      <c r="A20" s="327" t="s">
        <v>587</v>
      </c>
      <c r="B20" s="482"/>
      <c r="C20" s="330" t="s">
        <v>278</v>
      </c>
      <c r="D20" s="347"/>
      <c r="E20" s="347"/>
      <c r="F20" s="382" t="n">
        <f aca="false">F21</f>
        <v>18179.4</v>
      </c>
      <c r="H20" s="384"/>
      <c r="T20" s="384"/>
    </row>
    <row r="21" customFormat="false" ht="13.8" hidden="false" customHeight="false" outlineLevel="0" collapsed="false">
      <c r="A21" s="297" t="s">
        <v>578</v>
      </c>
      <c r="B21" s="482"/>
      <c r="C21" s="260" t="s">
        <v>278</v>
      </c>
      <c r="D21" s="300" t="s">
        <v>579</v>
      </c>
      <c r="E21" s="300"/>
      <c r="F21" s="378" t="n">
        <f aca="false">F22+F26+F32</f>
        <v>18179.4</v>
      </c>
      <c r="T21" s="385"/>
    </row>
    <row r="22" customFormat="false" ht="25.95" hidden="false" customHeight="true" outlineLevel="0" collapsed="false">
      <c r="A22" s="270" t="s">
        <v>581</v>
      </c>
      <c r="B22" s="482"/>
      <c r="C22" s="260" t="s">
        <v>278</v>
      </c>
      <c r="D22" s="261" t="s">
        <v>584</v>
      </c>
      <c r="E22" s="261"/>
      <c r="F22" s="365" t="n">
        <f aca="false">F23</f>
        <v>1500</v>
      </c>
      <c r="T22" s="379"/>
    </row>
    <row r="23" customFormat="false" ht="13.8" hidden="false" customHeight="false" outlineLevel="0" collapsed="false">
      <c r="A23" s="270" t="s">
        <v>583</v>
      </c>
      <c r="B23" s="482"/>
      <c r="C23" s="260" t="s">
        <v>278</v>
      </c>
      <c r="D23" s="261" t="s">
        <v>584</v>
      </c>
      <c r="E23" s="261"/>
      <c r="F23" s="365" t="n">
        <f aca="false">F24</f>
        <v>1500</v>
      </c>
      <c r="T23" s="379"/>
    </row>
    <row r="24" customFormat="false" ht="28.95" hidden="false" customHeight="true" outlineLevel="0" collapsed="false">
      <c r="A24" s="306" t="s">
        <v>585</v>
      </c>
      <c r="B24" s="482"/>
      <c r="C24" s="276" t="s">
        <v>278</v>
      </c>
      <c r="D24" s="285" t="s">
        <v>673</v>
      </c>
      <c r="E24" s="285"/>
      <c r="F24" s="381" t="n">
        <f aca="false">F25</f>
        <v>1500</v>
      </c>
      <c r="T24" s="386"/>
    </row>
    <row r="25" customFormat="false" ht="17.25" hidden="false" customHeight="true" outlineLevel="0" collapsed="false">
      <c r="A25" s="302" t="s">
        <v>503</v>
      </c>
      <c r="B25" s="482"/>
      <c r="C25" s="276" t="s">
        <v>278</v>
      </c>
      <c r="D25" s="285" t="s">
        <v>673</v>
      </c>
      <c r="E25" s="285" t="n">
        <v>120</v>
      </c>
      <c r="F25" s="381" t="n">
        <v>1500</v>
      </c>
    </row>
    <row r="26" customFormat="false" ht="13.5" hidden="false" customHeight="true" outlineLevel="0" collapsed="false">
      <c r="A26" s="270" t="s">
        <v>588</v>
      </c>
      <c r="B26" s="482"/>
      <c r="C26" s="260" t="s">
        <v>278</v>
      </c>
      <c r="D26" s="261" t="s">
        <v>589</v>
      </c>
      <c r="E26" s="261"/>
      <c r="F26" s="378" t="n">
        <f aca="false">F27</f>
        <v>16013.1</v>
      </c>
    </row>
    <row r="27" customFormat="false" ht="15.45" hidden="false" customHeight="true" outlineLevel="0" collapsed="false">
      <c r="A27" s="270" t="s">
        <v>583</v>
      </c>
      <c r="B27" s="482"/>
      <c r="C27" s="260" t="s">
        <v>278</v>
      </c>
      <c r="D27" s="261" t="s">
        <v>590</v>
      </c>
      <c r="E27" s="261"/>
      <c r="F27" s="378" t="n">
        <f aca="false">F28</f>
        <v>16013.1</v>
      </c>
    </row>
    <row r="28" customFormat="false" ht="26.55" hidden="false" customHeight="true" outlineLevel="0" collapsed="false">
      <c r="A28" s="302" t="s">
        <v>591</v>
      </c>
      <c r="B28" s="482"/>
      <c r="C28" s="276" t="s">
        <v>278</v>
      </c>
      <c r="D28" s="285" t="s">
        <v>592</v>
      </c>
      <c r="E28" s="285"/>
      <c r="F28" s="399" t="n">
        <f aca="false">F29+F30+F31</f>
        <v>16013.1</v>
      </c>
      <c r="T28" s="386"/>
    </row>
    <row r="29" customFormat="false" ht="15.75" hidden="false" customHeight="true" outlineLevel="0" collapsed="false">
      <c r="A29" s="302" t="s">
        <v>503</v>
      </c>
      <c r="B29" s="482"/>
      <c r="C29" s="276" t="s">
        <v>278</v>
      </c>
      <c r="D29" s="285" t="s">
        <v>592</v>
      </c>
      <c r="E29" s="285" t="n">
        <v>120</v>
      </c>
      <c r="F29" s="399" t="n">
        <v>11841</v>
      </c>
      <c r="T29" s="386"/>
    </row>
    <row r="30" customFormat="false" ht="27.75" hidden="false" customHeight="true" outlineLevel="0" collapsed="false">
      <c r="A30" s="279" t="s">
        <v>346</v>
      </c>
      <c r="B30" s="482"/>
      <c r="C30" s="276" t="s">
        <v>278</v>
      </c>
      <c r="D30" s="285" t="s">
        <v>592</v>
      </c>
      <c r="E30" s="285" t="n">
        <v>240</v>
      </c>
      <c r="F30" s="381" t="n">
        <v>4082.1</v>
      </c>
    </row>
    <row r="31" customFormat="false" ht="15.75" hidden="false" customHeight="true" outlineLevel="0" collapsed="false">
      <c r="A31" s="306" t="s">
        <v>593</v>
      </c>
      <c r="B31" s="482"/>
      <c r="C31" s="276" t="s">
        <v>278</v>
      </c>
      <c r="D31" s="285" t="s">
        <v>592</v>
      </c>
      <c r="E31" s="285" t="n">
        <v>850</v>
      </c>
      <c r="F31" s="381" t="n">
        <v>90</v>
      </c>
      <c r="P31" s="345"/>
    </row>
    <row r="32" customFormat="false" ht="16.95" hidden="false" customHeight="true" outlineLevel="0" collapsed="false">
      <c r="A32" s="270" t="s">
        <v>674</v>
      </c>
      <c r="B32" s="482"/>
      <c r="C32" s="260" t="s">
        <v>278</v>
      </c>
      <c r="D32" s="300" t="s">
        <v>594</v>
      </c>
      <c r="E32" s="439"/>
      <c r="F32" s="378" t="n">
        <f aca="false">F33</f>
        <v>666.3</v>
      </c>
    </row>
    <row r="33" customFormat="false" ht="13.5" hidden="false" customHeight="true" outlineLevel="0" collapsed="false">
      <c r="A33" s="270" t="s">
        <v>583</v>
      </c>
      <c r="B33" s="483"/>
      <c r="C33" s="260" t="s">
        <v>278</v>
      </c>
      <c r="D33" s="300" t="s">
        <v>595</v>
      </c>
      <c r="E33" s="439"/>
      <c r="F33" s="378" t="n">
        <f aca="false">F34</f>
        <v>666.3</v>
      </c>
    </row>
    <row r="34" customFormat="false" ht="27.45" hidden="false" customHeight="true" outlineLevel="0" collapsed="false">
      <c r="A34" s="302" t="s">
        <v>675</v>
      </c>
      <c r="B34" s="482"/>
      <c r="C34" s="276" t="s">
        <v>278</v>
      </c>
      <c r="D34" s="285" t="s">
        <v>597</v>
      </c>
      <c r="E34" s="316"/>
      <c r="F34" s="381" t="n">
        <f aca="false">F35</f>
        <v>666.3</v>
      </c>
    </row>
    <row r="35" customFormat="false" ht="16.95" hidden="false" customHeight="true" outlineLevel="0" collapsed="false">
      <c r="A35" s="302" t="s">
        <v>598</v>
      </c>
      <c r="B35" s="482"/>
      <c r="C35" s="276" t="s">
        <v>278</v>
      </c>
      <c r="D35" s="285" t="s">
        <v>597</v>
      </c>
      <c r="E35" s="316" t="n">
        <v>120</v>
      </c>
      <c r="F35" s="381" t="n">
        <v>666.3</v>
      </c>
    </row>
    <row r="36" s="392" customFormat="true" ht="31.2" hidden="false" customHeight="true" outlineLevel="0" collapsed="false">
      <c r="A36" s="373" t="s">
        <v>279</v>
      </c>
      <c r="B36" s="484"/>
      <c r="C36" s="330" t="s">
        <v>280</v>
      </c>
      <c r="D36" s="389"/>
      <c r="E36" s="390"/>
      <c r="F36" s="391" t="n">
        <f aca="false">F37</f>
        <v>55</v>
      </c>
      <c r="H36" s="393"/>
      <c r="P36" s="371"/>
    </row>
    <row r="37" s="299" customFormat="true" ht="13.8" hidden="false" customHeight="false" outlineLevel="0" collapsed="false">
      <c r="A37" s="297" t="s">
        <v>604</v>
      </c>
      <c r="B37" s="482"/>
      <c r="C37" s="260" t="s">
        <v>280</v>
      </c>
      <c r="D37" s="342" t="s">
        <v>579</v>
      </c>
      <c r="E37" s="342"/>
      <c r="F37" s="365" t="n">
        <f aca="false">F38</f>
        <v>55</v>
      </c>
      <c r="H37" s="394"/>
      <c r="P37" s="278"/>
    </row>
    <row r="38" customFormat="false" ht="13.8" hidden="false" customHeight="false" outlineLevel="0" collapsed="false">
      <c r="A38" s="270" t="s">
        <v>583</v>
      </c>
      <c r="B38" s="482"/>
      <c r="C38" s="260" t="s">
        <v>280</v>
      </c>
      <c r="D38" s="313" t="s">
        <v>590</v>
      </c>
      <c r="E38" s="313"/>
      <c r="F38" s="365" t="n">
        <f aca="false">F40</f>
        <v>55</v>
      </c>
      <c r="H38" s="394"/>
      <c r="P38" s="278"/>
    </row>
    <row r="39" customFormat="false" ht="13.8" hidden="false" customHeight="false" outlineLevel="0" collapsed="false">
      <c r="A39" s="270" t="s">
        <v>583</v>
      </c>
      <c r="B39" s="482"/>
      <c r="C39" s="260" t="s">
        <v>280</v>
      </c>
      <c r="D39" s="313" t="s">
        <v>601</v>
      </c>
      <c r="E39" s="313"/>
      <c r="F39" s="365" t="n">
        <f aca="false">F40</f>
        <v>55</v>
      </c>
      <c r="H39" s="394"/>
      <c r="P39" s="278"/>
    </row>
    <row r="40" s="278" customFormat="true" ht="39.45" hidden="false" customHeight="true" outlineLevel="0" collapsed="false">
      <c r="A40" s="306" t="s">
        <v>600</v>
      </c>
      <c r="B40" s="482"/>
      <c r="C40" s="276" t="s">
        <v>280</v>
      </c>
      <c r="D40" s="280" t="s">
        <v>601</v>
      </c>
      <c r="E40" s="285"/>
      <c r="F40" s="381" t="n">
        <f aca="false">F41</f>
        <v>55</v>
      </c>
      <c r="H40" s="379"/>
    </row>
    <row r="41" s="278" customFormat="true" ht="15.6" hidden="false" customHeight="true" outlineLevel="0" collapsed="false">
      <c r="A41" s="306" t="s">
        <v>602</v>
      </c>
      <c r="B41" s="482"/>
      <c r="C41" s="276" t="s">
        <v>280</v>
      </c>
      <c r="D41" s="280" t="s">
        <v>601</v>
      </c>
      <c r="E41" s="285" t="n">
        <v>540</v>
      </c>
      <c r="F41" s="381" t="n">
        <v>55</v>
      </c>
      <c r="H41" s="379"/>
    </row>
    <row r="42" s="392" customFormat="true" ht="14.4" hidden="false" customHeight="false" outlineLevel="0" collapsed="false">
      <c r="A42" s="373" t="s">
        <v>676</v>
      </c>
      <c r="B42" s="482"/>
      <c r="C42" s="330" t="s">
        <v>284</v>
      </c>
      <c r="D42" s="389"/>
      <c r="E42" s="390"/>
      <c r="F42" s="391" t="n">
        <f aca="false">F43</f>
        <v>345</v>
      </c>
      <c r="H42" s="393"/>
      <c r="P42" s="371"/>
    </row>
    <row r="43" s="299" customFormat="true" ht="14.55" hidden="false" customHeight="true" outlineLevel="0" collapsed="false">
      <c r="A43" s="297" t="s">
        <v>604</v>
      </c>
      <c r="B43" s="482"/>
      <c r="C43" s="260" t="s">
        <v>284</v>
      </c>
      <c r="D43" s="342" t="s">
        <v>605</v>
      </c>
      <c r="E43" s="342"/>
      <c r="F43" s="365" t="n">
        <f aca="false">F44</f>
        <v>345</v>
      </c>
      <c r="H43" s="394"/>
      <c r="P43" s="278"/>
    </row>
    <row r="44" customFormat="false" ht="13.8" hidden="false" customHeight="false" outlineLevel="0" collapsed="false">
      <c r="A44" s="270" t="s">
        <v>583</v>
      </c>
      <c r="B44" s="482"/>
      <c r="C44" s="260" t="s">
        <v>284</v>
      </c>
      <c r="D44" s="313" t="s">
        <v>677</v>
      </c>
      <c r="E44" s="313"/>
      <c r="F44" s="365" t="n">
        <f aca="false">F46</f>
        <v>345</v>
      </c>
      <c r="H44" s="394"/>
      <c r="P44" s="278"/>
    </row>
    <row r="45" customFormat="false" ht="13.8" hidden="false" customHeight="false" outlineLevel="0" collapsed="false">
      <c r="A45" s="270" t="s">
        <v>583</v>
      </c>
      <c r="B45" s="482"/>
      <c r="C45" s="260" t="s">
        <v>284</v>
      </c>
      <c r="D45" s="313" t="s">
        <v>606</v>
      </c>
      <c r="E45" s="313"/>
      <c r="F45" s="365"/>
      <c r="H45" s="394"/>
      <c r="P45" s="278"/>
    </row>
    <row r="46" s="278" customFormat="true" ht="26.4" hidden="false" customHeight="false" outlineLevel="0" collapsed="false">
      <c r="A46" s="306" t="s">
        <v>612</v>
      </c>
      <c r="B46" s="482"/>
      <c r="C46" s="276" t="s">
        <v>284</v>
      </c>
      <c r="D46" s="285" t="s">
        <v>678</v>
      </c>
      <c r="E46" s="285"/>
      <c r="F46" s="381" t="n">
        <f aca="false">F47</f>
        <v>345</v>
      </c>
      <c r="H46" s="379"/>
    </row>
    <row r="47" s="278" customFormat="true" ht="13.8" hidden="false" customHeight="false" outlineLevel="0" collapsed="false">
      <c r="A47" s="306" t="s">
        <v>614</v>
      </c>
      <c r="B47" s="482"/>
      <c r="C47" s="276" t="s">
        <v>284</v>
      </c>
      <c r="D47" s="285" t="s">
        <v>678</v>
      </c>
      <c r="E47" s="285" t="n">
        <v>870</v>
      </c>
      <c r="F47" s="381" t="n">
        <v>345</v>
      </c>
      <c r="H47" s="379"/>
    </row>
    <row r="48" s="383" customFormat="true" ht="14.4" hidden="false" customHeight="false" outlineLevel="0" collapsed="false">
      <c r="A48" s="327" t="s">
        <v>285</v>
      </c>
      <c r="B48" s="484"/>
      <c r="C48" s="330" t="s">
        <v>286</v>
      </c>
      <c r="D48" s="347"/>
      <c r="E48" s="347"/>
      <c r="F48" s="382" t="n">
        <f aca="false">F49+F72</f>
        <v>17203.63</v>
      </c>
      <c r="H48" s="384"/>
    </row>
    <row r="49" s="268" customFormat="true" ht="13.8" hidden="false" customHeight="false" outlineLevel="0" collapsed="false">
      <c r="A49" s="297" t="s">
        <v>604</v>
      </c>
      <c r="B49" s="482"/>
      <c r="C49" s="395" t="s">
        <v>286</v>
      </c>
      <c r="D49" s="300" t="s">
        <v>605</v>
      </c>
      <c r="E49" s="300"/>
      <c r="F49" s="378" t="n">
        <f aca="false">F50</f>
        <v>16903.63</v>
      </c>
      <c r="H49" s="396"/>
      <c r="P49" s="251"/>
    </row>
    <row r="50" customFormat="false" ht="13.8" hidden="false" customHeight="false" outlineLevel="0" collapsed="false">
      <c r="A50" s="270" t="s">
        <v>583</v>
      </c>
      <c r="B50" s="482"/>
      <c r="C50" s="395" t="s">
        <v>286</v>
      </c>
      <c r="D50" s="261" t="s">
        <v>677</v>
      </c>
      <c r="E50" s="261"/>
      <c r="F50" s="365" t="n">
        <f aca="false">F51+F56+F58+F60+F62</f>
        <v>16903.63</v>
      </c>
      <c r="H50" s="396"/>
    </row>
    <row r="51" customFormat="false" ht="13.8" hidden="false" customHeight="false" outlineLevel="0" collapsed="false">
      <c r="A51" s="270" t="s">
        <v>583</v>
      </c>
      <c r="B51" s="482"/>
      <c r="C51" s="395" t="s">
        <v>286</v>
      </c>
      <c r="D51" s="261" t="s">
        <v>606</v>
      </c>
      <c r="E51" s="261"/>
      <c r="F51" s="365" t="n">
        <f aca="false">F52</f>
        <v>15926.3</v>
      </c>
      <c r="H51" s="396"/>
    </row>
    <row r="52" s="252" customFormat="true" ht="29.25" hidden="false" customHeight="true" outlineLevel="0" collapsed="false">
      <c r="A52" s="317" t="s">
        <v>607</v>
      </c>
      <c r="B52" s="482"/>
      <c r="C52" s="380" t="s">
        <v>286</v>
      </c>
      <c r="D52" s="285" t="s">
        <v>608</v>
      </c>
      <c r="E52" s="285"/>
      <c r="F52" s="381" t="n">
        <f aca="false">F53+F54+F55</f>
        <v>15926.3</v>
      </c>
      <c r="H52" s="366"/>
    </row>
    <row r="53" s="263" customFormat="true" ht="14.55" hidden="false" customHeight="true" outlineLevel="0" collapsed="false">
      <c r="A53" s="306" t="s">
        <v>609</v>
      </c>
      <c r="B53" s="482"/>
      <c r="C53" s="380" t="s">
        <v>286</v>
      </c>
      <c r="D53" s="285" t="s">
        <v>608</v>
      </c>
      <c r="E53" s="285" t="n">
        <v>110</v>
      </c>
      <c r="F53" s="381" t="n">
        <v>15080</v>
      </c>
      <c r="H53" s="265"/>
    </row>
    <row r="54" s="299" customFormat="true" ht="25.05" hidden="false" customHeight="true" outlineLevel="0" collapsed="false">
      <c r="A54" s="279" t="s">
        <v>346</v>
      </c>
      <c r="B54" s="482"/>
      <c r="C54" s="380" t="s">
        <v>286</v>
      </c>
      <c r="D54" s="285" t="s">
        <v>608</v>
      </c>
      <c r="E54" s="285" t="n">
        <v>240</v>
      </c>
      <c r="F54" s="381" t="n">
        <v>746.3</v>
      </c>
      <c r="H54" s="394"/>
      <c r="P54" s="278"/>
    </row>
    <row r="55" customFormat="false" ht="16.95" hidden="false" customHeight="true" outlineLevel="0" collapsed="false">
      <c r="A55" s="306" t="s">
        <v>593</v>
      </c>
      <c r="B55" s="482"/>
      <c r="C55" s="380" t="s">
        <v>286</v>
      </c>
      <c r="D55" s="285" t="s">
        <v>608</v>
      </c>
      <c r="E55" s="285" t="n">
        <v>850</v>
      </c>
      <c r="F55" s="381" t="n">
        <v>100</v>
      </c>
      <c r="H55" s="394"/>
      <c r="P55" s="278"/>
    </row>
    <row r="56" customFormat="false" ht="38.55" hidden="false" customHeight="true" outlineLevel="0" collapsed="false">
      <c r="A56" s="306" t="s">
        <v>617</v>
      </c>
      <c r="B56" s="482"/>
      <c r="C56" s="276" t="s">
        <v>286</v>
      </c>
      <c r="D56" s="285" t="s">
        <v>618</v>
      </c>
      <c r="E56" s="285"/>
      <c r="F56" s="381" t="n">
        <f aca="false">F57</f>
        <v>250</v>
      </c>
    </row>
    <row r="57" customFormat="false" ht="25.95" hidden="false" customHeight="true" outlineLevel="0" collapsed="false">
      <c r="A57" s="279" t="s">
        <v>346</v>
      </c>
      <c r="B57" s="482"/>
      <c r="C57" s="276" t="s">
        <v>286</v>
      </c>
      <c r="D57" s="285" t="s">
        <v>618</v>
      </c>
      <c r="E57" s="285" t="n">
        <v>240</v>
      </c>
      <c r="F57" s="381" t="n">
        <v>250</v>
      </c>
    </row>
    <row r="58" customFormat="false" ht="25.95" hidden="false" customHeight="true" outlineLevel="0" collapsed="false">
      <c r="A58" s="348" t="s">
        <v>619</v>
      </c>
      <c r="B58" s="482"/>
      <c r="C58" s="276" t="s">
        <v>286</v>
      </c>
      <c r="D58" s="285" t="s">
        <v>620</v>
      </c>
      <c r="E58" s="285"/>
      <c r="F58" s="381" t="n">
        <f aca="false">F59</f>
        <v>100</v>
      </c>
    </row>
    <row r="59" customFormat="false" ht="25.95" hidden="false" customHeight="true" outlineLevel="0" collapsed="false">
      <c r="A59" s="279" t="s">
        <v>346</v>
      </c>
      <c r="B59" s="482"/>
      <c r="C59" s="276" t="s">
        <v>286</v>
      </c>
      <c r="D59" s="285" t="s">
        <v>620</v>
      </c>
      <c r="E59" s="285" t="n">
        <v>240</v>
      </c>
      <c r="F59" s="381" t="n">
        <v>100</v>
      </c>
    </row>
    <row r="60" customFormat="false" ht="25.95" hidden="false" customHeight="true" outlineLevel="0" collapsed="false">
      <c r="A60" s="348" t="s">
        <v>621</v>
      </c>
      <c r="B60" s="482"/>
      <c r="C60" s="276" t="s">
        <v>286</v>
      </c>
      <c r="D60" s="285" t="s">
        <v>622</v>
      </c>
      <c r="E60" s="285"/>
      <c r="F60" s="381" t="n">
        <f aca="false">F61</f>
        <v>28.82</v>
      </c>
    </row>
    <row r="61" customFormat="false" ht="15" hidden="false" customHeight="true" outlineLevel="0" collapsed="false">
      <c r="A61" s="397" t="s">
        <v>593</v>
      </c>
      <c r="B61" s="482"/>
      <c r="C61" s="276" t="s">
        <v>286</v>
      </c>
      <c r="D61" s="285" t="s">
        <v>622</v>
      </c>
      <c r="E61" s="285" t="n">
        <v>850</v>
      </c>
      <c r="F61" s="381" t="n">
        <v>28.82</v>
      </c>
    </row>
    <row r="62" s="252" customFormat="true" ht="13.8" hidden="false" customHeight="false" outlineLevel="0" collapsed="false">
      <c r="A62" s="304" t="s">
        <v>775</v>
      </c>
      <c r="B62" s="482"/>
      <c r="C62" s="260" t="s">
        <v>286</v>
      </c>
      <c r="D62" s="261" t="s">
        <v>502</v>
      </c>
      <c r="E62" s="285"/>
      <c r="F62" s="378" t="n">
        <f aca="false">F63</f>
        <v>598.51</v>
      </c>
      <c r="H62" s="366"/>
    </row>
    <row r="63" customFormat="false" ht="39.6" hidden="false" customHeight="false" outlineLevel="0" collapsed="false">
      <c r="A63" s="279" t="s">
        <v>501</v>
      </c>
      <c r="B63" s="482"/>
      <c r="C63" s="276" t="s">
        <v>286</v>
      </c>
      <c r="D63" s="275" t="s">
        <v>502</v>
      </c>
      <c r="E63" s="285"/>
      <c r="F63" s="381" t="n">
        <f aca="false">F64</f>
        <v>598.51</v>
      </c>
    </row>
    <row r="64" customFormat="false" ht="15.75" hidden="false" customHeight="true" outlineLevel="0" collapsed="false">
      <c r="A64" s="302" t="s">
        <v>503</v>
      </c>
      <c r="B64" s="482"/>
      <c r="C64" s="276" t="s">
        <v>286</v>
      </c>
      <c r="D64" s="275" t="s">
        <v>502</v>
      </c>
      <c r="E64" s="285" t="n">
        <v>120</v>
      </c>
      <c r="F64" s="381" t="n">
        <v>598.51</v>
      </c>
    </row>
    <row r="65" s="251" customFormat="true" ht="37.5" hidden="true" customHeight="true" outlineLevel="0" collapsed="false">
      <c r="A65" s="318" t="s">
        <v>680</v>
      </c>
      <c r="B65" s="482"/>
      <c r="C65" s="260" t="s">
        <v>286</v>
      </c>
      <c r="D65" s="261" t="s">
        <v>496</v>
      </c>
      <c r="E65" s="285"/>
      <c r="F65" s="378" t="n">
        <f aca="false">F66</f>
        <v>0</v>
      </c>
    </row>
    <row r="66" s="252" customFormat="true" ht="40.5" hidden="true" customHeight="true" outlineLevel="0" collapsed="false">
      <c r="A66" s="318" t="s">
        <v>497</v>
      </c>
      <c r="B66" s="482"/>
      <c r="C66" s="260" t="s">
        <v>286</v>
      </c>
      <c r="D66" s="261" t="s">
        <v>498</v>
      </c>
      <c r="E66" s="285"/>
      <c r="F66" s="378" t="n">
        <f aca="false">F67</f>
        <v>0</v>
      </c>
    </row>
    <row r="67" s="252" customFormat="true" ht="37.95" hidden="true" customHeight="true" outlineLevel="0" collapsed="false">
      <c r="A67" s="318" t="s">
        <v>681</v>
      </c>
      <c r="B67" s="482"/>
      <c r="C67" s="260" t="s">
        <v>286</v>
      </c>
      <c r="D67" s="261" t="s">
        <v>679</v>
      </c>
      <c r="E67" s="285"/>
      <c r="F67" s="378" t="n">
        <f aca="false">F68+F70</f>
        <v>0</v>
      </c>
    </row>
    <row r="68" customFormat="false" ht="37.5" hidden="true" customHeight="true" outlineLevel="0" collapsed="false">
      <c r="A68" s="302" t="s">
        <v>682</v>
      </c>
      <c r="B68" s="482"/>
      <c r="C68" s="276" t="s">
        <v>286</v>
      </c>
      <c r="D68" s="275" t="s">
        <v>683</v>
      </c>
      <c r="E68" s="285"/>
      <c r="F68" s="381" t="n">
        <f aca="false">F69</f>
        <v>0</v>
      </c>
    </row>
    <row r="69" s="278" customFormat="true" ht="28.5" hidden="true" customHeight="true" outlineLevel="0" collapsed="false">
      <c r="A69" s="279" t="s">
        <v>684</v>
      </c>
      <c r="B69" s="482"/>
      <c r="C69" s="276" t="s">
        <v>286</v>
      </c>
      <c r="D69" s="275" t="s">
        <v>683</v>
      </c>
      <c r="E69" s="275" t="s">
        <v>347</v>
      </c>
      <c r="F69" s="399"/>
      <c r="H69" s="379"/>
    </row>
    <row r="70" s="299" customFormat="true" ht="39.6" hidden="true" customHeight="false" outlineLevel="0" collapsed="false">
      <c r="A70" s="302" t="s">
        <v>682</v>
      </c>
      <c r="B70" s="482"/>
      <c r="C70" s="276" t="s">
        <v>286</v>
      </c>
      <c r="D70" s="275" t="s">
        <v>506</v>
      </c>
      <c r="E70" s="261"/>
      <c r="F70" s="399" t="n">
        <f aca="false">F71</f>
        <v>0</v>
      </c>
      <c r="H70" s="394"/>
      <c r="P70" s="278"/>
    </row>
    <row r="71" customFormat="false" ht="28.5" hidden="true" customHeight="true" outlineLevel="0" collapsed="false">
      <c r="A71" s="279" t="s">
        <v>507</v>
      </c>
      <c r="B71" s="482"/>
      <c r="C71" s="276" t="s">
        <v>286</v>
      </c>
      <c r="D71" s="275" t="s">
        <v>506</v>
      </c>
      <c r="E71" s="275" t="s">
        <v>347</v>
      </c>
      <c r="F71" s="399"/>
      <c r="H71" s="394"/>
      <c r="P71" s="278"/>
    </row>
    <row r="72" customFormat="false" ht="21" hidden="false" customHeight="true" outlineLevel="0" collapsed="false">
      <c r="A72" s="324" t="s">
        <v>570</v>
      </c>
      <c r="B72" s="482"/>
      <c r="C72" s="260" t="s">
        <v>286</v>
      </c>
      <c r="D72" s="261" t="s">
        <v>571</v>
      </c>
      <c r="E72" s="261"/>
      <c r="F72" s="365" t="n">
        <f aca="false">F73</f>
        <v>300</v>
      </c>
      <c r="H72" s="394"/>
      <c r="P72" s="278"/>
    </row>
    <row r="73" customFormat="false" ht="28.5" hidden="false" customHeight="true" outlineLevel="0" collapsed="false">
      <c r="A73" s="270" t="s">
        <v>572</v>
      </c>
      <c r="B73" s="482"/>
      <c r="C73" s="260" t="s">
        <v>286</v>
      </c>
      <c r="D73" s="261" t="s">
        <v>573</v>
      </c>
      <c r="E73" s="261"/>
      <c r="F73" s="365" t="n">
        <f aca="false">F74</f>
        <v>300</v>
      </c>
      <c r="H73" s="394"/>
      <c r="P73" s="278"/>
    </row>
    <row r="74" customFormat="false" ht="40.5" hidden="false" customHeight="true" outlineLevel="0" collapsed="false">
      <c r="A74" s="325" t="s">
        <v>574</v>
      </c>
      <c r="B74" s="482"/>
      <c r="C74" s="260" t="s">
        <v>286</v>
      </c>
      <c r="D74" s="261" t="s">
        <v>575</v>
      </c>
      <c r="E74" s="261"/>
      <c r="F74" s="399" t="n">
        <f aca="false">F75</f>
        <v>300</v>
      </c>
      <c r="H74" s="394"/>
      <c r="P74" s="278"/>
    </row>
    <row r="75" customFormat="false" ht="28.5" hidden="false" customHeight="true" outlineLevel="0" collapsed="false">
      <c r="A75" s="326" t="s">
        <v>576</v>
      </c>
      <c r="B75" s="482"/>
      <c r="C75" s="276" t="s">
        <v>286</v>
      </c>
      <c r="D75" s="275" t="s">
        <v>577</v>
      </c>
      <c r="E75" s="401"/>
      <c r="F75" s="399" t="n">
        <f aca="false">F76</f>
        <v>300</v>
      </c>
      <c r="H75" s="394"/>
      <c r="P75" s="278"/>
    </row>
    <row r="76" customFormat="false" ht="28.5" hidden="false" customHeight="true" outlineLevel="0" collapsed="false">
      <c r="A76" s="279" t="s">
        <v>346</v>
      </c>
      <c r="B76" s="482"/>
      <c r="C76" s="276" t="s">
        <v>286</v>
      </c>
      <c r="D76" s="275" t="s">
        <v>577</v>
      </c>
      <c r="E76" s="285" t="n">
        <v>240</v>
      </c>
      <c r="F76" s="399" t="n">
        <v>300</v>
      </c>
      <c r="H76" s="394"/>
      <c r="P76" s="278"/>
    </row>
    <row r="77" s="392" customFormat="true" ht="23.25" hidden="false" customHeight="true" outlineLevel="0" collapsed="false">
      <c r="A77" s="480" t="s">
        <v>287</v>
      </c>
      <c r="B77" s="485"/>
      <c r="C77" s="402" t="s">
        <v>288</v>
      </c>
      <c r="D77" s="369"/>
      <c r="E77" s="369"/>
      <c r="F77" s="370" t="n">
        <f aca="false">F78</f>
        <v>0</v>
      </c>
      <c r="H77" s="393"/>
      <c r="P77" s="371"/>
      <c r="R77" s="403"/>
    </row>
    <row r="78" s="371" customFormat="true" ht="14.4" hidden="false" customHeight="false" outlineLevel="0" collapsed="false">
      <c r="A78" s="327" t="s">
        <v>289</v>
      </c>
      <c r="B78" s="482"/>
      <c r="C78" s="404" t="s">
        <v>290</v>
      </c>
      <c r="D78" s="347"/>
      <c r="E78" s="347"/>
      <c r="F78" s="382" t="n">
        <f aca="false">F79</f>
        <v>0</v>
      </c>
      <c r="H78" s="372"/>
    </row>
    <row r="79" s="268" customFormat="true" ht="13.8" hidden="false" customHeight="false" outlineLevel="0" collapsed="false">
      <c r="A79" s="297" t="s">
        <v>604</v>
      </c>
      <c r="B79" s="482"/>
      <c r="C79" s="395" t="s">
        <v>290</v>
      </c>
      <c r="D79" s="300" t="s">
        <v>605</v>
      </c>
      <c r="E79" s="300"/>
      <c r="F79" s="378" t="n">
        <f aca="false">F80</f>
        <v>0</v>
      </c>
      <c r="H79" s="396"/>
      <c r="P79" s="251"/>
    </row>
    <row r="80" customFormat="false" ht="13.8" hidden="false" customHeight="false" outlineLevel="0" collapsed="false">
      <c r="A80" s="270" t="s">
        <v>583</v>
      </c>
      <c r="B80" s="482"/>
      <c r="C80" s="395" t="s">
        <v>290</v>
      </c>
      <c r="D80" s="261" t="s">
        <v>677</v>
      </c>
      <c r="E80" s="261"/>
      <c r="F80" s="365" t="n">
        <f aca="false">F81</f>
        <v>0</v>
      </c>
      <c r="H80" s="396"/>
      <c r="P80" s="345"/>
    </row>
    <row r="81" customFormat="false" ht="13.8" hidden="false" customHeight="false" outlineLevel="0" collapsed="false">
      <c r="A81" s="270" t="s">
        <v>583</v>
      </c>
      <c r="B81" s="482"/>
      <c r="C81" s="395" t="s">
        <v>290</v>
      </c>
      <c r="D81" s="261" t="s">
        <v>606</v>
      </c>
      <c r="E81" s="261"/>
      <c r="F81" s="365" t="n">
        <f aca="false">F82</f>
        <v>0</v>
      </c>
      <c r="H81" s="396"/>
      <c r="P81" s="345"/>
    </row>
    <row r="82" s="252" customFormat="true" ht="39" hidden="false" customHeight="true" outlineLevel="0" collapsed="false">
      <c r="A82" s="303" t="s">
        <v>685</v>
      </c>
      <c r="B82" s="482"/>
      <c r="C82" s="380" t="s">
        <v>290</v>
      </c>
      <c r="D82" s="285" t="s">
        <v>669</v>
      </c>
      <c r="E82" s="285"/>
      <c r="F82" s="381" t="n">
        <f aca="false">F83</f>
        <v>0</v>
      </c>
      <c r="H82" s="366"/>
    </row>
    <row r="83" s="263" customFormat="true" ht="17.25" hidden="false" customHeight="true" outlineLevel="0" collapsed="false">
      <c r="A83" s="302" t="s">
        <v>503</v>
      </c>
      <c r="B83" s="482"/>
      <c r="C83" s="380" t="s">
        <v>290</v>
      </c>
      <c r="D83" s="285" t="s">
        <v>669</v>
      </c>
      <c r="E83" s="285" t="n">
        <v>120</v>
      </c>
      <c r="F83" s="381"/>
      <c r="H83" s="265"/>
    </row>
    <row r="84" s="299" customFormat="true" ht="27" hidden="true" customHeight="true" outlineLevel="0" collapsed="false">
      <c r="A84" s="306" t="s">
        <v>686</v>
      </c>
      <c r="B84" s="482"/>
      <c r="C84" s="380" t="s">
        <v>290</v>
      </c>
      <c r="D84" s="285" t="s">
        <v>669</v>
      </c>
      <c r="E84" s="285" t="n">
        <v>122</v>
      </c>
      <c r="F84" s="381"/>
      <c r="H84" s="394"/>
      <c r="P84" s="278"/>
    </row>
    <row r="85" s="278" customFormat="true" ht="30" hidden="true" customHeight="true" outlineLevel="0" collapsed="false">
      <c r="A85" s="279" t="s">
        <v>346</v>
      </c>
      <c r="B85" s="482"/>
      <c r="C85" s="380" t="s">
        <v>290</v>
      </c>
      <c r="D85" s="285" t="s">
        <v>669</v>
      </c>
      <c r="E85" s="285" t="n">
        <v>240</v>
      </c>
      <c r="F85" s="381" t="n">
        <v>0</v>
      </c>
      <c r="H85" s="379"/>
    </row>
    <row r="86" s="392" customFormat="true" ht="31.2" hidden="false" customHeight="false" outlineLevel="0" collapsed="false">
      <c r="A86" s="480" t="s">
        <v>291</v>
      </c>
      <c r="B86" s="485"/>
      <c r="C86" s="402" t="s">
        <v>292</v>
      </c>
      <c r="D86" s="369"/>
      <c r="E86" s="369"/>
      <c r="F86" s="370" t="n">
        <f aca="false">F87</f>
        <v>408</v>
      </c>
      <c r="H86" s="393"/>
      <c r="P86" s="371"/>
    </row>
    <row r="87" s="371" customFormat="true" ht="27.6" hidden="false" customHeight="false" outlineLevel="0" collapsed="false">
      <c r="A87" s="327" t="s">
        <v>293</v>
      </c>
      <c r="B87" s="482"/>
      <c r="C87" s="404" t="s">
        <v>294</v>
      </c>
      <c r="D87" s="347"/>
      <c r="E87" s="347"/>
      <c r="F87" s="382" t="n">
        <f aca="false">F88</f>
        <v>408</v>
      </c>
      <c r="H87" s="372"/>
    </row>
    <row r="88" s="278" customFormat="true" ht="39.6" hidden="false" customHeight="false" outlineLevel="0" collapsed="false">
      <c r="A88" s="297" t="s">
        <v>776</v>
      </c>
      <c r="B88" s="482"/>
      <c r="C88" s="395" t="s">
        <v>294</v>
      </c>
      <c r="D88" s="261" t="s">
        <v>496</v>
      </c>
      <c r="E88" s="261"/>
      <c r="F88" s="365" t="n">
        <f aca="false">F89+F93+F97</f>
        <v>408</v>
      </c>
      <c r="H88" s="379"/>
    </row>
    <row r="89" s="299" customFormat="true" ht="79.5" hidden="false" customHeight="true" outlineLevel="0" collapsed="false">
      <c r="A89" s="270" t="s">
        <v>508</v>
      </c>
      <c r="B89" s="482"/>
      <c r="C89" s="395" t="s">
        <v>294</v>
      </c>
      <c r="D89" s="261" t="s">
        <v>509</v>
      </c>
      <c r="E89" s="261"/>
      <c r="F89" s="365" t="n">
        <f aca="false">F90</f>
        <v>408</v>
      </c>
      <c r="H89" s="394"/>
      <c r="P89" s="278"/>
    </row>
    <row r="90" customFormat="false" ht="17.25" hidden="false" customHeight="true" outlineLevel="0" collapsed="false">
      <c r="A90" s="304" t="s">
        <v>510</v>
      </c>
      <c r="B90" s="482"/>
      <c r="C90" s="395" t="s">
        <v>294</v>
      </c>
      <c r="D90" s="261" t="s">
        <v>511</v>
      </c>
      <c r="E90" s="261"/>
      <c r="F90" s="365" t="n">
        <f aca="false">F91</f>
        <v>408</v>
      </c>
      <c r="H90" s="394"/>
      <c r="P90" s="278"/>
    </row>
    <row r="91" s="278" customFormat="true" ht="26.4" hidden="false" customHeight="false" outlineLevel="0" collapsed="false">
      <c r="A91" s="319" t="s">
        <v>512</v>
      </c>
      <c r="B91" s="482"/>
      <c r="C91" s="407" t="s">
        <v>294</v>
      </c>
      <c r="D91" s="275" t="s">
        <v>513</v>
      </c>
      <c r="E91" s="275"/>
      <c r="F91" s="399" t="n">
        <f aca="false">F92</f>
        <v>408</v>
      </c>
      <c r="H91" s="379"/>
    </row>
    <row r="92" customFormat="false" ht="28.95" hidden="false" customHeight="true" outlineLevel="0" collapsed="false">
      <c r="A92" s="279" t="s">
        <v>366</v>
      </c>
      <c r="B92" s="482"/>
      <c r="C92" s="407" t="s">
        <v>294</v>
      </c>
      <c r="D92" s="275" t="s">
        <v>513</v>
      </c>
      <c r="E92" s="285" t="n">
        <v>240</v>
      </c>
      <c r="F92" s="399" t="n">
        <v>408</v>
      </c>
      <c r="H92" s="379"/>
    </row>
    <row r="93" customFormat="false" ht="52.8" hidden="true" customHeight="false" outlineLevel="0" collapsed="false">
      <c r="A93" s="270" t="s">
        <v>514</v>
      </c>
      <c r="B93" s="482"/>
      <c r="C93" s="395" t="s">
        <v>294</v>
      </c>
      <c r="D93" s="261" t="s">
        <v>515</v>
      </c>
      <c r="E93" s="261"/>
      <c r="F93" s="365" t="n">
        <f aca="false">F94</f>
        <v>0</v>
      </c>
      <c r="H93" s="379"/>
    </row>
    <row r="94" customFormat="false" ht="39.6" hidden="true" customHeight="false" outlineLevel="0" collapsed="false">
      <c r="A94" s="304" t="s">
        <v>516</v>
      </c>
      <c r="B94" s="482"/>
      <c r="C94" s="395" t="s">
        <v>294</v>
      </c>
      <c r="D94" s="261" t="s">
        <v>517</v>
      </c>
      <c r="E94" s="261"/>
      <c r="F94" s="365" t="n">
        <f aca="false">F95</f>
        <v>0</v>
      </c>
      <c r="H94" s="379"/>
    </row>
    <row r="95" customFormat="false" ht="26.4" hidden="true" customHeight="false" outlineLevel="0" collapsed="false">
      <c r="A95" s="319" t="s">
        <v>518</v>
      </c>
      <c r="B95" s="482"/>
      <c r="C95" s="407" t="s">
        <v>294</v>
      </c>
      <c r="D95" s="275" t="s">
        <v>519</v>
      </c>
      <c r="E95" s="320"/>
      <c r="F95" s="411" t="n">
        <f aca="false">F96</f>
        <v>0</v>
      </c>
    </row>
    <row r="96" customFormat="false" ht="25.95" hidden="true" customHeight="true" outlineLevel="0" collapsed="false">
      <c r="A96" s="279" t="s">
        <v>346</v>
      </c>
      <c r="B96" s="482"/>
      <c r="C96" s="407" t="s">
        <v>294</v>
      </c>
      <c r="D96" s="275" t="s">
        <v>519</v>
      </c>
      <c r="E96" s="285" t="n">
        <v>240</v>
      </c>
      <c r="F96" s="411"/>
    </row>
    <row r="97" s="392" customFormat="true" ht="39.6" hidden="true" customHeight="false" outlineLevel="0" collapsed="false">
      <c r="A97" s="270" t="s">
        <v>688</v>
      </c>
      <c r="B97" s="482"/>
      <c r="C97" s="395" t="s">
        <v>294</v>
      </c>
      <c r="D97" s="261" t="s">
        <v>521</v>
      </c>
      <c r="E97" s="347"/>
      <c r="F97" s="382" t="n">
        <f aca="false">F98</f>
        <v>0</v>
      </c>
      <c r="H97" s="393"/>
      <c r="P97" s="371"/>
    </row>
    <row r="98" s="278" customFormat="true" ht="26.4" hidden="true" customHeight="false" outlineLevel="0" collapsed="false">
      <c r="A98" s="304" t="s">
        <v>522</v>
      </c>
      <c r="B98" s="482"/>
      <c r="C98" s="408" t="s">
        <v>294</v>
      </c>
      <c r="D98" s="261" t="s">
        <v>523</v>
      </c>
      <c r="E98" s="261"/>
      <c r="F98" s="365" t="n">
        <f aca="false">F99</f>
        <v>0</v>
      </c>
      <c r="H98" s="379"/>
    </row>
    <row r="99" s="299" customFormat="true" ht="15.45" hidden="true" customHeight="true" outlineLevel="0" collapsed="false">
      <c r="A99" s="302" t="s">
        <v>689</v>
      </c>
      <c r="B99" s="482"/>
      <c r="C99" s="410" t="s">
        <v>294</v>
      </c>
      <c r="D99" s="275" t="s">
        <v>777</v>
      </c>
      <c r="E99" s="413"/>
      <c r="F99" s="411" t="n">
        <f aca="false">F100+F101</f>
        <v>0</v>
      </c>
      <c r="H99" s="394"/>
      <c r="P99" s="278"/>
    </row>
    <row r="100" customFormat="false" ht="27.45" hidden="true" customHeight="true" outlineLevel="0" collapsed="false">
      <c r="A100" s="279" t="s">
        <v>346</v>
      </c>
      <c r="B100" s="482"/>
      <c r="C100" s="410" t="s">
        <v>294</v>
      </c>
      <c r="D100" s="275" t="s">
        <v>777</v>
      </c>
      <c r="E100" s="285" t="n">
        <v>240</v>
      </c>
      <c r="F100" s="411"/>
      <c r="H100" s="394"/>
      <c r="P100" s="278"/>
    </row>
    <row r="101" s="278" customFormat="true" ht="15.45" hidden="true" customHeight="true" outlineLevel="0" collapsed="false">
      <c r="A101" s="306" t="s">
        <v>593</v>
      </c>
      <c r="B101" s="482"/>
      <c r="C101" s="410" t="s">
        <v>294</v>
      </c>
      <c r="D101" s="275" t="s">
        <v>777</v>
      </c>
      <c r="E101" s="285" t="n">
        <v>850</v>
      </c>
      <c r="F101" s="411"/>
      <c r="H101" s="379"/>
    </row>
    <row r="102" customFormat="false" ht="13.8" hidden="true" customHeight="false" outlineLevel="0" collapsed="false">
      <c r="A102" s="306"/>
      <c r="B102" s="482"/>
      <c r="C102" s="410"/>
      <c r="D102" s="275"/>
      <c r="E102" s="413"/>
      <c r="F102" s="411"/>
      <c r="H102" s="379"/>
    </row>
    <row r="103" customFormat="false" ht="13.8" hidden="true" customHeight="false" outlineLevel="0" collapsed="false">
      <c r="A103" s="306"/>
      <c r="B103" s="482"/>
      <c r="C103" s="410"/>
      <c r="D103" s="275"/>
      <c r="E103" s="413"/>
      <c r="F103" s="411"/>
      <c r="H103" s="379"/>
    </row>
    <row r="104" customFormat="false" ht="13.8" hidden="true" customHeight="false" outlineLevel="0" collapsed="false">
      <c r="A104" s="306"/>
      <c r="B104" s="482"/>
      <c r="C104" s="410"/>
      <c r="D104" s="275"/>
      <c r="E104" s="413"/>
      <c r="F104" s="411"/>
      <c r="H104" s="379"/>
    </row>
    <row r="105" customFormat="false" ht="13.8" hidden="true" customHeight="false" outlineLevel="0" collapsed="false">
      <c r="A105" s="306"/>
      <c r="B105" s="482"/>
      <c r="C105" s="410"/>
      <c r="D105" s="275"/>
      <c r="E105" s="413"/>
      <c r="F105" s="411"/>
      <c r="H105" s="379"/>
    </row>
    <row r="106" customFormat="false" ht="26.4" hidden="true" customHeight="false" outlineLevel="0" collapsed="false">
      <c r="A106" s="306" t="s">
        <v>697</v>
      </c>
      <c r="B106" s="482"/>
      <c r="C106" s="410" t="s">
        <v>692</v>
      </c>
      <c r="D106" s="414" t="s">
        <v>698</v>
      </c>
      <c r="E106" s="311" t="n">
        <v>244</v>
      </c>
      <c r="F106" s="411"/>
      <c r="H106" s="379"/>
    </row>
    <row r="107" s="392" customFormat="true" ht="24.45" hidden="false" customHeight="true" outlineLevel="0" collapsed="false">
      <c r="A107" s="486" t="s">
        <v>295</v>
      </c>
      <c r="B107" s="487"/>
      <c r="C107" s="488" t="s">
        <v>296</v>
      </c>
      <c r="D107" s="489"/>
      <c r="E107" s="489"/>
      <c r="F107" s="490" t="n">
        <f aca="false">F108+F126</f>
        <v>4974</v>
      </c>
      <c r="H107" s="393"/>
      <c r="P107" s="371"/>
    </row>
    <row r="108" s="371" customFormat="true" ht="18" hidden="false" customHeight="true" outlineLevel="0" collapsed="false">
      <c r="A108" s="416" t="s">
        <v>297</v>
      </c>
      <c r="B108" s="482"/>
      <c r="C108" s="389" t="s">
        <v>298</v>
      </c>
      <c r="D108" s="417"/>
      <c r="E108" s="418"/>
      <c r="F108" s="419" t="n">
        <f aca="false">F109+F121</f>
        <v>4724</v>
      </c>
      <c r="H108" s="372"/>
    </row>
    <row r="109" customFormat="false" ht="26.4" hidden="false" customHeight="false" outlineLevel="0" collapsed="false">
      <c r="A109" s="304" t="s">
        <v>431</v>
      </c>
      <c r="B109" s="482"/>
      <c r="C109" s="408" t="s">
        <v>298</v>
      </c>
      <c r="D109" s="298" t="s">
        <v>432</v>
      </c>
      <c r="E109" s="401"/>
      <c r="F109" s="409" t="n">
        <f aca="false">F110+F118</f>
        <v>4474</v>
      </c>
      <c r="S109" s="420"/>
    </row>
    <row r="110" s="268" customFormat="true" ht="39.6" hidden="false" customHeight="false" outlineLevel="0" collapsed="false">
      <c r="A110" s="304" t="s">
        <v>433</v>
      </c>
      <c r="B110" s="482"/>
      <c r="C110" s="408" t="s">
        <v>298</v>
      </c>
      <c r="D110" s="298" t="s">
        <v>434</v>
      </c>
      <c r="E110" s="421"/>
      <c r="F110" s="409" t="n">
        <f aca="false">F111</f>
        <v>3824</v>
      </c>
      <c r="H110" s="396"/>
      <c r="P110" s="251"/>
    </row>
    <row r="111" s="268" customFormat="true" ht="28.05" hidden="false" customHeight="true" outlineLevel="0" collapsed="false">
      <c r="A111" s="304" t="s">
        <v>435</v>
      </c>
      <c r="B111" s="482"/>
      <c r="C111" s="408" t="s">
        <v>298</v>
      </c>
      <c r="D111" s="298" t="s">
        <v>436</v>
      </c>
      <c r="E111" s="421"/>
      <c r="F111" s="409" t="n">
        <f aca="false">F112+F114+F116</f>
        <v>3824</v>
      </c>
      <c r="H111" s="396"/>
      <c r="P111" s="251"/>
    </row>
    <row r="112" customFormat="false" ht="25.05" hidden="false" customHeight="true" outlineLevel="0" collapsed="false">
      <c r="A112" s="306" t="s">
        <v>437</v>
      </c>
      <c r="B112" s="482"/>
      <c r="C112" s="410" t="s">
        <v>298</v>
      </c>
      <c r="D112" s="307" t="s">
        <v>438</v>
      </c>
      <c r="E112" s="421"/>
      <c r="F112" s="411" t="n">
        <f aca="false">F113</f>
        <v>674</v>
      </c>
      <c r="H112" s="396"/>
    </row>
    <row r="113" s="299" customFormat="true" ht="25.05" hidden="false" customHeight="true" outlineLevel="0" collapsed="false">
      <c r="A113" s="279" t="s">
        <v>439</v>
      </c>
      <c r="B113" s="482"/>
      <c r="C113" s="410" t="s">
        <v>298</v>
      </c>
      <c r="D113" s="307" t="s">
        <v>438</v>
      </c>
      <c r="E113" s="311" t="n">
        <v>240</v>
      </c>
      <c r="F113" s="411" t="n">
        <v>674</v>
      </c>
      <c r="H113" s="394"/>
      <c r="P113" s="278"/>
    </row>
    <row r="114" customFormat="false" ht="26.4" hidden="false" customHeight="false" outlineLevel="0" collapsed="false">
      <c r="A114" s="306" t="s">
        <v>437</v>
      </c>
      <c r="B114" s="482"/>
      <c r="C114" s="410" t="s">
        <v>298</v>
      </c>
      <c r="D114" s="307" t="s">
        <v>440</v>
      </c>
      <c r="E114" s="401"/>
      <c r="F114" s="411" t="n">
        <f aca="false">F115</f>
        <v>250</v>
      </c>
    </row>
    <row r="115" s="299" customFormat="true" ht="28.5" hidden="false" customHeight="true" outlineLevel="0" collapsed="false">
      <c r="A115" s="279" t="s">
        <v>441</v>
      </c>
      <c r="B115" s="482"/>
      <c r="C115" s="410" t="s">
        <v>298</v>
      </c>
      <c r="D115" s="307" t="s">
        <v>440</v>
      </c>
      <c r="E115" s="311" t="n">
        <v>240</v>
      </c>
      <c r="F115" s="411" t="n">
        <v>250</v>
      </c>
      <c r="H115" s="394"/>
      <c r="P115" s="278"/>
    </row>
    <row r="116" customFormat="false" ht="26.4" hidden="false" customHeight="false" outlineLevel="0" collapsed="false">
      <c r="A116" s="306" t="s">
        <v>442</v>
      </c>
      <c r="B116" s="482"/>
      <c r="C116" s="410" t="s">
        <v>298</v>
      </c>
      <c r="D116" s="307" t="s">
        <v>443</v>
      </c>
      <c r="E116" s="401"/>
      <c r="F116" s="411" t="n">
        <f aca="false">F117</f>
        <v>2900</v>
      </c>
    </row>
    <row r="117" s="299" customFormat="true" ht="26.55" hidden="false" customHeight="true" outlineLevel="0" collapsed="false">
      <c r="A117" s="279" t="s">
        <v>346</v>
      </c>
      <c r="B117" s="482"/>
      <c r="C117" s="410" t="s">
        <v>298</v>
      </c>
      <c r="D117" s="307" t="s">
        <v>443</v>
      </c>
      <c r="E117" s="311" t="n">
        <v>240</v>
      </c>
      <c r="F117" s="411" t="n">
        <v>2900</v>
      </c>
      <c r="H117" s="394"/>
      <c r="P117" s="278"/>
    </row>
    <row r="118" customFormat="false" ht="63.45" hidden="false" customHeight="true" outlineLevel="0" collapsed="false">
      <c r="A118" s="304" t="s">
        <v>444</v>
      </c>
      <c r="B118" s="482"/>
      <c r="C118" s="408" t="s">
        <v>298</v>
      </c>
      <c r="D118" s="298" t="s">
        <v>445</v>
      </c>
      <c r="E118" s="423"/>
      <c r="F118" s="409" t="n">
        <f aca="false">F119</f>
        <v>650</v>
      </c>
    </row>
    <row r="119" s="299" customFormat="true" ht="39.6" hidden="false" customHeight="false" outlineLevel="0" collapsed="false">
      <c r="A119" s="279" t="s">
        <v>446</v>
      </c>
      <c r="B119" s="482"/>
      <c r="C119" s="410" t="s">
        <v>298</v>
      </c>
      <c r="D119" s="307" t="s">
        <v>447</v>
      </c>
      <c r="E119" s="285"/>
      <c r="F119" s="411" t="n">
        <f aca="false">F120</f>
        <v>650</v>
      </c>
      <c r="H119" s="394"/>
      <c r="P119" s="278"/>
    </row>
    <row r="120" customFormat="false" ht="27" hidden="false" customHeight="true" outlineLevel="0" collapsed="false">
      <c r="A120" s="279" t="s">
        <v>346</v>
      </c>
      <c r="B120" s="482"/>
      <c r="C120" s="410" t="s">
        <v>298</v>
      </c>
      <c r="D120" s="307" t="s">
        <v>447</v>
      </c>
      <c r="E120" s="423" t="n">
        <v>240</v>
      </c>
      <c r="F120" s="411" t="n">
        <v>650</v>
      </c>
      <c r="H120" s="394"/>
      <c r="P120" s="278"/>
    </row>
    <row r="121" customFormat="false" ht="40.5" hidden="false" customHeight="true" outlineLevel="0" collapsed="false">
      <c r="A121" s="270" t="s">
        <v>495</v>
      </c>
      <c r="B121" s="482"/>
      <c r="C121" s="425" t="s">
        <v>298</v>
      </c>
      <c r="D121" s="261" t="s">
        <v>496</v>
      </c>
      <c r="E121" s="423"/>
      <c r="F121" s="409" t="n">
        <f aca="false">F122</f>
        <v>250</v>
      </c>
    </row>
    <row r="122" customFormat="false" ht="39.45" hidden="false" customHeight="true" outlineLevel="0" collapsed="false">
      <c r="A122" s="270" t="s">
        <v>520</v>
      </c>
      <c r="B122" s="482"/>
      <c r="C122" s="395" t="s">
        <v>298</v>
      </c>
      <c r="D122" s="261" t="s">
        <v>521</v>
      </c>
      <c r="E122" s="285"/>
      <c r="F122" s="409" t="n">
        <f aca="false">F123</f>
        <v>250</v>
      </c>
    </row>
    <row r="123" s="299" customFormat="true" ht="25.5" hidden="false" customHeight="true" outlineLevel="0" collapsed="false">
      <c r="A123" s="304" t="s">
        <v>522</v>
      </c>
      <c r="B123" s="482"/>
      <c r="C123" s="408" t="s">
        <v>298</v>
      </c>
      <c r="D123" s="261" t="s">
        <v>523</v>
      </c>
      <c r="E123" s="285"/>
      <c r="F123" s="409" t="n">
        <f aca="false">F124</f>
        <v>250</v>
      </c>
      <c r="H123" s="394"/>
      <c r="P123" s="424"/>
    </row>
    <row r="124" customFormat="false" ht="16.5" hidden="false" customHeight="true" outlineLevel="0" collapsed="false">
      <c r="A124" s="302" t="s">
        <v>524</v>
      </c>
      <c r="B124" s="482"/>
      <c r="C124" s="410" t="s">
        <v>298</v>
      </c>
      <c r="D124" s="275" t="s">
        <v>525</v>
      </c>
      <c r="E124" s="320"/>
      <c r="F124" s="411" t="n">
        <f aca="false">F125</f>
        <v>250</v>
      </c>
      <c r="H124" s="394"/>
      <c r="P124" s="424"/>
    </row>
    <row r="125" s="263" customFormat="true" ht="27" hidden="false" customHeight="true" outlineLevel="0" collapsed="false">
      <c r="A125" s="279" t="s">
        <v>346</v>
      </c>
      <c r="B125" s="482"/>
      <c r="C125" s="410" t="s">
        <v>298</v>
      </c>
      <c r="D125" s="275" t="s">
        <v>525</v>
      </c>
      <c r="E125" s="285" t="n">
        <v>240</v>
      </c>
      <c r="F125" s="381" t="n">
        <v>250</v>
      </c>
      <c r="H125" s="265"/>
    </row>
    <row r="126" s="392" customFormat="true" ht="19.5" hidden="false" customHeight="true" outlineLevel="0" collapsed="false">
      <c r="A126" s="327" t="s">
        <v>299</v>
      </c>
      <c r="B126" s="482"/>
      <c r="C126" s="404" t="s">
        <v>300</v>
      </c>
      <c r="D126" s="347"/>
      <c r="E126" s="347"/>
      <c r="F126" s="382" t="n">
        <f aca="false">F127+F132</f>
        <v>250</v>
      </c>
      <c r="H126" s="393"/>
      <c r="P126" s="371"/>
    </row>
    <row r="127" s="278" customFormat="true" ht="17.25" hidden="false" customHeight="true" outlineLevel="0" collapsed="false">
      <c r="A127" s="297" t="s">
        <v>604</v>
      </c>
      <c r="B127" s="482"/>
      <c r="C127" s="395" t="s">
        <v>300</v>
      </c>
      <c r="D127" s="300" t="s">
        <v>605</v>
      </c>
      <c r="E127" s="300"/>
      <c r="F127" s="378" t="n">
        <f aca="false">F128</f>
        <v>200</v>
      </c>
      <c r="H127" s="379"/>
    </row>
    <row r="128" s="299" customFormat="true" ht="15.75" hidden="false" customHeight="true" outlineLevel="0" collapsed="false">
      <c r="A128" s="270" t="s">
        <v>583</v>
      </c>
      <c r="B128" s="482"/>
      <c r="C128" s="260" t="s">
        <v>300</v>
      </c>
      <c r="D128" s="313" t="s">
        <v>677</v>
      </c>
      <c r="E128" s="313"/>
      <c r="F128" s="365" t="n">
        <f aca="false">F129</f>
        <v>200</v>
      </c>
      <c r="H128" s="394"/>
      <c r="P128" s="278"/>
    </row>
    <row r="129" s="299" customFormat="true" ht="15.75" hidden="false" customHeight="true" outlineLevel="0" collapsed="false">
      <c r="A129" s="270" t="s">
        <v>583</v>
      </c>
      <c r="B129" s="482"/>
      <c r="C129" s="260" t="s">
        <v>300</v>
      </c>
      <c r="D129" s="313" t="s">
        <v>606</v>
      </c>
      <c r="E129" s="313"/>
      <c r="F129" s="365" t="n">
        <f aca="false">F130</f>
        <v>200</v>
      </c>
      <c r="H129" s="394"/>
      <c r="P129" s="278"/>
    </row>
    <row r="130" s="278" customFormat="true" ht="13.8" hidden="false" customHeight="false" outlineLevel="0" collapsed="false">
      <c r="A130" s="279" t="s">
        <v>623</v>
      </c>
      <c r="B130" s="482"/>
      <c r="C130" s="407" t="s">
        <v>300</v>
      </c>
      <c r="D130" s="275" t="s">
        <v>624</v>
      </c>
      <c r="E130" s="275"/>
      <c r="F130" s="399" t="n">
        <f aca="false">F131</f>
        <v>200</v>
      </c>
      <c r="H130" s="379"/>
    </row>
    <row r="131" customFormat="false" ht="27.75" hidden="false" customHeight="true" outlineLevel="0" collapsed="false">
      <c r="A131" s="279" t="s">
        <v>346</v>
      </c>
      <c r="B131" s="482"/>
      <c r="C131" s="407" t="s">
        <v>300</v>
      </c>
      <c r="D131" s="275" t="s">
        <v>624</v>
      </c>
      <c r="E131" s="285" t="n">
        <v>240</v>
      </c>
      <c r="F131" s="399" t="n">
        <v>200</v>
      </c>
      <c r="H131" s="379"/>
    </row>
    <row r="132" s="299" customFormat="true" ht="52.8" hidden="false" customHeight="false" outlineLevel="0" collapsed="false">
      <c r="A132" s="270" t="s">
        <v>552</v>
      </c>
      <c r="B132" s="482"/>
      <c r="C132" s="260" t="s">
        <v>300</v>
      </c>
      <c r="D132" s="313" t="s">
        <v>553</v>
      </c>
      <c r="E132" s="313"/>
      <c r="F132" s="365" t="n">
        <f aca="false">F133</f>
        <v>50</v>
      </c>
      <c r="H132" s="394"/>
      <c r="P132" s="278"/>
    </row>
    <row r="133" customFormat="false" ht="39.6" hidden="false" customHeight="false" outlineLevel="0" collapsed="false">
      <c r="A133" s="270" t="s">
        <v>554</v>
      </c>
      <c r="B133" s="482"/>
      <c r="C133" s="395" t="s">
        <v>300</v>
      </c>
      <c r="D133" s="313" t="s">
        <v>555</v>
      </c>
      <c r="E133" s="313"/>
      <c r="F133" s="365" t="n">
        <f aca="false">F134+F141</f>
        <v>50</v>
      </c>
      <c r="H133" s="394"/>
      <c r="P133" s="278"/>
    </row>
    <row r="134" customFormat="false" ht="26.25" hidden="false" customHeight="true" outlineLevel="0" collapsed="false">
      <c r="A134" s="270" t="s">
        <v>556</v>
      </c>
      <c r="B134" s="482"/>
      <c r="C134" s="395" t="s">
        <v>300</v>
      </c>
      <c r="D134" s="313" t="s">
        <v>557</v>
      </c>
      <c r="E134" s="313"/>
      <c r="F134" s="365" t="n">
        <f aca="false">F135+F137+F139</f>
        <v>50</v>
      </c>
      <c r="H134" s="394"/>
      <c r="P134" s="278"/>
    </row>
    <row r="135" s="278" customFormat="true" ht="25.95" hidden="false" customHeight="true" outlineLevel="0" collapsed="false">
      <c r="A135" s="279" t="s">
        <v>558</v>
      </c>
      <c r="B135" s="482"/>
      <c r="C135" s="407" t="s">
        <v>300</v>
      </c>
      <c r="D135" s="275" t="s">
        <v>559</v>
      </c>
      <c r="E135" s="275"/>
      <c r="F135" s="399" t="n">
        <f aca="false">F136</f>
        <v>50</v>
      </c>
      <c r="H135" s="379"/>
    </row>
    <row r="136" s="278" customFormat="true" ht="27" hidden="false" customHeight="true" outlineLevel="0" collapsed="false">
      <c r="A136" s="279" t="s">
        <v>560</v>
      </c>
      <c r="B136" s="482"/>
      <c r="C136" s="407" t="s">
        <v>300</v>
      </c>
      <c r="D136" s="275" t="s">
        <v>559</v>
      </c>
      <c r="E136" s="275" t="s">
        <v>561</v>
      </c>
      <c r="F136" s="399" t="n">
        <v>50</v>
      </c>
      <c r="H136" s="379"/>
    </row>
    <row r="137" s="278" customFormat="true" ht="39.6" hidden="true" customHeight="false" outlineLevel="0" collapsed="false">
      <c r="A137" s="302" t="s">
        <v>562</v>
      </c>
      <c r="B137" s="482"/>
      <c r="C137" s="407" t="s">
        <v>300</v>
      </c>
      <c r="D137" s="275" t="s">
        <v>563</v>
      </c>
      <c r="E137" s="275"/>
      <c r="F137" s="399" t="n">
        <f aca="false">F138</f>
        <v>0</v>
      </c>
      <c r="H137" s="379"/>
    </row>
    <row r="138" s="278" customFormat="true" ht="27.45" hidden="true" customHeight="true" outlineLevel="0" collapsed="false">
      <c r="A138" s="279" t="s">
        <v>560</v>
      </c>
      <c r="B138" s="482"/>
      <c r="C138" s="407" t="s">
        <v>300</v>
      </c>
      <c r="D138" s="275" t="s">
        <v>563</v>
      </c>
      <c r="E138" s="285" t="n">
        <v>810</v>
      </c>
      <c r="F138" s="399"/>
      <c r="H138" s="379"/>
    </row>
    <row r="139" customFormat="false" ht="27.45" hidden="true" customHeight="true" outlineLevel="0" collapsed="false">
      <c r="A139" s="279" t="s">
        <v>564</v>
      </c>
      <c r="B139" s="482"/>
      <c r="C139" s="407" t="s">
        <v>300</v>
      </c>
      <c r="D139" s="275" t="s">
        <v>565</v>
      </c>
      <c r="E139" s="316"/>
      <c r="F139" s="399" t="n">
        <f aca="false">F140</f>
        <v>0</v>
      </c>
      <c r="H139" s="379"/>
    </row>
    <row r="140" customFormat="false" ht="27.45" hidden="true" customHeight="true" outlineLevel="0" collapsed="false">
      <c r="A140" s="279" t="s">
        <v>560</v>
      </c>
      <c r="B140" s="482"/>
      <c r="C140" s="407" t="s">
        <v>300</v>
      </c>
      <c r="D140" s="275" t="s">
        <v>565</v>
      </c>
      <c r="E140" s="316" t="n">
        <v>810</v>
      </c>
      <c r="F140" s="399"/>
      <c r="H140" s="379"/>
    </row>
    <row r="141" customFormat="false" ht="27.45" hidden="true" customHeight="true" outlineLevel="0" collapsed="false">
      <c r="A141" s="270" t="s">
        <v>566</v>
      </c>
      <c r="B141" s="482"/>
      <c r="C141" s="407" t="s">
        <v>300</v>
      </c>
      <c r="D141" s="313" t="s">
        <v>567</v>
      </c>
      <c r="E141" s="316"/>
      <c r="F141" s="365" t="n">
        <f aca="false">F142</f>
        <v>0</v>
      </c>
      <c r="H141" s="379"/>
    </row>
    <row r="142" customFormat="false" ht="27.45" hidden="true" customHeight="true" outlineLevel="0" collapsed="false">
      <c r="A142" s="302" t="s">
        <v>568</v>
      </c>
      <c r="B142" s="482"/>
      <c r="C142" s="407" t="s">
        <v>300</v>
      </c>
      <c r="D142" s="275" t="s">
        <v>569</v>
      </c>
      <c r="E142" s="316"/>
      <c r="F142" s="399" t="n">
        <f aca="false">F143</f>
        <v>0</v>
      </c>
      <c r="H142" s="379"/>
    </row>
    <row r="143" customFormat="false" ht="27.45" hidden="true" customHeight="true" outlineLevel="0" collapsed="false">
      <c r="A143" s="279" t="s">
        <v>346</v>
      </c>
      <c r="B143" s="482"/>
      <c r="C143" s="407" t="s">
        <v>300</v>
      </c>
      <c r="D143" s="275" t="s">
        <v>569</v>
      </c>
      <c r="E143" s="316" t="n">
        <v>240</v>
      </c>
      <c r="F143" s="399"/>
      <c r="H143" s="379"/>
    </row>
    <row r="144" s="392" customFormat="true" ht="22.5" hidden="false" customHeight="true" outlineLevel="0" collapsed="false">
      <c r="A144" s="491" t="s">
        <v>301</v>
      </c>
      <c r="B144" s="485"/>
      <c r="C144" s="402" t="s">
        <v>302</v>
      </c>
      <c r="D144" s="369"/>
      <c r="E144" s="369"/>
      <c r="F144" s="370" t="n">
        <f aca="false">F145+F178+F232</f>
        <v>35366.62</v>
      </c>
      <c r="H144" s="393"/>
      <c r="P144" s="371"/>
    </row>
    <row r="145" s="371" customFormat="true" ht="18" hidden="false" customHeight="true" outlineLevel="0" collapsed="false">
      <c r="A145" s="427" t="s">
        <v>303</v>
      </c>
      <c r="B145" s="484"/>
      <c r="C145" s="404" t="s">
        <v>304</v>
      </c>
      <c r="D145" s="347"/>
      <c r="E145" s="347"/>
      <c r="F145" s="382" t="n">
        <f aca="false">F146+F155</f>
        <v>4011.55</v>
      </c>
      <c r="H145" s="372"/>
    </row>
    <row r="146" s="278" customFormat="true" ht="18.45" hidden="false" customHeight="true" outlineLevel="0" collapsed="false">
      <c r="A146" s="297" t="s">
        <v>604</v>
      </c>
      <c r="B146" s="482"/>
      <c r="C146" s="395" t="s">
        <v>304</v>
      </c>
      <c r="D146" s="300" t="s">
        <v>605</v>
      </c>
      <c r="E146" s="300"/>
      <c r="F146" s="378" t="n">
        <f aca="false">F150</f>
        <v>800</v>
      </c>
      <c r="H146" s="379"/>
      <c r="R146" s="428"/>
    </row>
    <row r="147" s="252" customFormat="true" ht="15.75" hidden="true" customHeight="true" outlineLevel="0" collapsed="false">
      <c r="A147" s="270" t="s">
        <v>583</v>
      </c>
      <c r="B147" s="482"/>
      <c r="C147" s="395" t="s">
        <v>304</v>
      </c>
      <c r="D147" s="272" t="s">
        <v>677</v>
      </c>
      <c r="E147" s="261"/>
      <c r="F147" s="365" t="n">
        <f aca="false">F151+F153+F148</f>
        <v>800</v>
      </c>
      <c r="H147" s="366"/>
    </row>
    <row r="148" customFormat="false" ht="27.45" hidden="true" customHeight="true" outlineLevel="0" collapsed="false">
      <c r="A148" s="279" t="s">
        <v>641</v>
      </c>
      <c r="B148" s="482"/>
      <c r="C148" s="407" t="s">
        <v>304</v>
      </c>
      <c r="D148" s="307" t="s">
        <v>642</v>
      </c>
      <c r="E148" s="261"/>
      <c r="F148" s="399" t="n">
        <f aca="false">F149</f>
        <v>0</v>
      </c>
      <c r="H148" s="366"/>
    </row>
    <row r="149" customFormat="false" ht="27.45" hidden="true" customHeight="true" outlineLevel="0" collapsed="false">
      <c r="A149" s="279" t="s">
        <v>560</v>
      </c>
      <c r="B149" s="482"/>
      <c r="C149" s="407" t="s">
        <v>304</v>
      </c>
      <c r="D149" s="307" t="s">
        <v>642</v>
      </c>
      <c r="E149" s="275" t="s">
        <v>561</v>
      </c>
      <c r="F149" s="399"/>
      <c r="H149" s="366"/>
    </row>
    <row r="150" customFormat="false" ht="14.55" hidden="false" customHeight="true" outlineLevel="0" collapsed="false">
      <c r="A150" s="270" t="s">
        <v>583</v>
      </c>
      <c r="B150" s="482"/>
      <c r="C150" s="395" t="s">
        <v>304</v>
      </c>
      <c r="D150" s="300" t="s">
        <v>778</v>
      </c>
      <c r="E150" s="275"/>
      <c r="F150" s="365" t="n">
        <f aca="false">F151+F153</f>
        <v>800</v>
      </c>
      <c r="H150" s="366"/>
    </row>
    <row r="151" customFormat="false" ht="26.4" hidden="false" customHeight="false" outlineLevel="0" collapsed="false">
      <c r="A151" s="302" t="s">
        <v>660</v>
      </c>
      <c r="B151" s="482"/>
      <c r="C151" s="407" t="s">
        <v>304</v>
      </c>
      <c r="D151" s="307" t="s">
        <v>661</v>
      </c>
      <c r="E151" s="401"/>
      <c r="F151" s="411" t="n">
        <f aca="false">F152</f>
        <v>400</v>
      </c>
    </row>
    <row r="152" customFormat="false" ht="27" hidden="false" customHeight="true" outlineLevel="0" collapsed="false">
      <c r="A152" s="279" t="s">
        <v>346</v>
      </c>
      <c r="B152" s="482"/>
      <c r="C152" s="407" t="s">
        <v>304</v>
      </c>
      <c r="D152" s="307" t="s">
        <v>661</v>
      </c>
      <c r="E152" s="285" t="n">
        <v>240</v>
      </c>
      <c r="F152" s="411" t="n">
        <v>400</v>
      </c>
    </row>
    <row r="153" customFormat="false" ht="13.8" hidden="false" customHeight="false" outlineLevel="0" collapsed="false">
      <c r="A153" s="319" t="s">
        <v>779</v>
      </c>
      <c r="B153" s="482"/>
      <c r="C153" s="407" t="s">
        <v>304</v>
      </c>
      <c r="D153" s="307" t="s">
        <v>663</v>
      </c>
      <c r="E153" s="429"/>
      <c r="F153" s="411" t="n">
        <f aca="false">F154</f>
        <v>400</v>
      </c>
    </row>
    <row r="154" s="278" customFormat="true" ht="27.75" hidden="false" customHeight="true" outlineLevel="0" collapsed="false">
      <c r="A154" s="279" t="s">
        <v>346</v>
      </c>
      <c r="B154" s="482"/>
      <c r="C154" s="407" t="s">
        <v>304</v>
      </c>
      <c r="D154" s="307" t="s">
        <v>663</v>
      </c>
      <c r="E154" s="285" t="n">
        <v>240</v>
      </c>
      <c r="F154" s="399" t="n">
        <v>400</v>
      </c>
      <c r="H154" s="379"/>
    </row>
    <row r="155" s="268" customFormat="true" ht="52.8" hidden="false" customHeight="false" outlineLevel="0" collapsed="false">
      <c r="A155" s="304" t="s">
        <v>711</v>
      </c>
      <c r="B155" s="482"/>
      <c r="C155" s="260" t="s">
        <v>304</v>
      </c>
      <c r="D155" s="408" t="s">
        <v>712</v>
      </c>
      <c r="E155" s="261"/>
      <c r="F155" s="365" t="n">
        <f aca="false">F156+F175</f>
        <v>3211.55</v>
      </c>
      <c r="H155" s="396"/>
      <c r="P155" s="251"/>
    </row>
    <row r="156" s="271" customFormat="true" ht="52.8" hidden="false" customHeight="false" outlineLevel="0" collapsed="false">
      <c r="A156" s="304" t="s">
        <v>405</v>
      </c>
      <c r="B156" s="482"/>
      <c r="C156" s="260" t="s">
        <v>304</v>
      </c>
      <c r="D156" s="298" t="s">
        <v>406</v>
      </c>
      <c r="E156" s="261"/>
      <c r="F156" s="365" t="n">
        <f aca="false">F157+F169</f>
        <v>1811.55</v>
      </c>
      <c r="H156" s="430"/>
      <c r="P156" s="252"/>
    </row>
    <row r="157" customFormat="false" ht="39.6" hidden="false" customHeight="false" outlineLevel="0" collapsed="false">
      <c r="A157" s="270" t="s">
        <v>407</v>
      </c>
      <c r="B157" s="482"/>
      <c r="C157" s="395" t="s">
        <v>304</v>
      </c>
      <c r="D157" s="298" t="s">
        <v>408</v>
      </c>
      <c r="E157" s="261"/>
      <c r="F157" s="365" t="n">
        <f aca="false">F158+F160+F162+F164+F166</f>
        <v>1705.79</v>
      </c>
      <c r="H157" s="430"/>
      <c r="P157" s="252"/>
    </row>
    <row r="158" customFormat="false" ht="78" hidden="false" customHeight="true" outlineLevel="0" collapsed="false">
      <c r="A158" s="306" t="s">
        <v>713</v>
      </c>
      <c r="B158" s="482"/>
      <c r="C158" s="407" t="s">
        <v>304</v>
      </c>
      <c r="D158" s="307" t="s">
        <v>410</v>
      </c>
      <c r="E158" s="275"/>
      <c r="F158" s="399" t="n">
        <f aca="false">F159</f>
        <v>0</v>
      </c>
      <c r="H158" s="430"/>
      <c r="P158" s="252"/>
    </row>
    <row r="159" s="431" customFormat="true" ht="15.75" hidden="false" customHeight="true" outlineLevel="0" collapsed="false">
      <c r="A159" s="306" t="s">
        <v>411</v>
      </c>
      <c r="B159" s="482"/>
      <c r="C159" s="407" t="s">
        <v>304</v>
      </c>
      <c r="D159" s="307" t="s">
        <v>410</v>
      </c>
      <c r="E159" s="311" t="n">
        <v>410</v>
      </c>
      <c r="F159" s="411"/>
      <c r="H159" s="432"/>
      <c r="P159" s="433"/>
    </row>
    <row r="160" s="271" customFormat="true" ht="90.45" hidden="false" customHeight="true" outlineLevel="0" collapsed="false">
      <c r="A160" s="306" t="s">
        <v>714</v>
      </c>
      <c r="B160" s="482"/>
      <c r="C160" s="407" t="s">
        <v>304</v>
      </c>
      <c r="D160" s="307" t="s">
        <v>414</v>
      </c>
      <c r="E160" s="275"/>
      <c r="F160" s="399" t="n">
        <f aca="false">F161</f>
        <v>0</v>
      </c>
      <c r="H160" s="430"/>
      <c r="P160" s="252"/>
    </row>
    <row r="161" s="431" customFormat="true" ht="15.75" hidden="false" customHeight="true" outlineLevel="0" collapsed="false">
      <c r="A161" s="306" t="s">
        <v>411</v>
      </c>
      <c r="B161" s="482"/>
      <c r="C161" s="407" t="s">
        <v>304</v>
      </c>
      <c r="D161" s="307" t="s">
        <v>414</v>
      </c>
      <c r="E161" s="311" t="n">
        <v>410</v>
      </c>
      <c r="F161" s="411"/>
      <c r="H161" s="432"/>
      <c r="P161" s="433"/>
    </row>
    <row r="162" s="299" customFormat="true" ht="82.5" hidden="false" customHeight="true" outlineLevel="0" collapsed="false">
      <c r="A162" s="306" t="s">
        <v>715</v>
      </c>
      <c r="B162" s="482"/>
      <c r="C162" s="407" t="s">
        <v>304</v>
      </c>
      <c r="D162" s="307" t="s">
        <v>416</v>
      </c>
      <c r="E162" s="434"/>
      <c r="F162" s="411" t="n">
        <f aca="false">F163</f>
        <v>800</v>
      </c>
      <c r="H162" s="394"/>
      <c r="P162" s="278"/>
    </row>
    <row r="163" s="268" customFormat="true" ht="13.8" hidden="false" customHeight="false" outlineLevel="0" collapsed="false">
      <c r="A163" s="306" t="s">
        <v>411</v>
      </c>
      <c r="B163" s="482"/>
      <c r="C163" s="407" t="s">
        <v>304</v>
      </c>
      <c r="D163" s="307" t="s">
        <v>416</v>
      </c>
      <c r="E163" s="285" t="n">
        <v>410</v>
      </c>
      <c r="F163" s="411" t="n">
        <v>800</v>
      </c>
      <c r="H163" s="396"/>
      <c r="P163" s="251"/>
    </row>
    <row r="164" customFormat="false" ht="92.4" hidden="false" customHeight="false" outlineLevel="0" collapsed="false">
      <c r="A164" s="306" t="s">
        <v>716</v>
      </c>
      <c r="B164" s="482"/>
      <c r="C164" s="407" t="s">
        <v>304</v>
      </c>
      <c r="D164" s="307" t="s">
        <v>418</v>
      </c>
      <c r="E164" s="421"/>
      <c r="F164" s="411" t="n">
        <f aca="false">F165</f>
        <v>578.24</v>
      </c>
      <c r="H164" s="396"/>
    </row>
    <row r="165" customFormat="false" ht="12.45" hidden="false" customHeight="true" outlineLevel="0" collapsed="false">
      <c r="A165" s="306" t="s">
        <v>780</v>
      </c>
      <c r="B165" s="482"/>
      <c r="C165" s="407" t="s">
        <v>304</v>
      </c>
      <c r="D165" s="307" t="s">
        <v>418</v>
      </c>
      <c r="E165" s="285" t="n">
        <v>410</v>
      </c>
      <c r="F165" s="411" t="n">
        <v>578.24</v>
      </c>
      <c r="H165" s="396"/>
      <c r="T165" s="269"/>
    </row>
    <row r="166" customFormat="false" ht="77.55" hidden="false" customHeight="true" outlineLevel="0" collapsed="false">
      <c r="A166" s="306" t="s">
        <v>718</v>
      </c>
      <c r="B166" s="482"/>
      <c r="C166" s="407" t="s">
        <v>304</v>
      </c>
      <c r="D166" s="307" t="s">
        <v>420</v>
      </c>
      <c r="E166" s="401"/>
      <c r="F166" s="411" t="n">
        <f aca="false">F167+F168</f>
        <v>327.55</v>
      </c>
      <c r="I166" s="359"/>
    </row>
    <row r="167" customFormat="false" ht="13.05" hidden="false" customHeight="true" outlineLevel="0" collapsed="false">
      <c r="A167" s="302" t="s">
        <v>421</v>
      </c>
      <c r="B167" s="482"/>
      <c r="C167" s="407" t="s">
        <v>304</v>
      </c>
      <c r="D167" s="307" t="s">
        <v>420</v>
      </c>
      <c r="E167" s="311" t="n">
        <v>410</v>
      </c>
      <c r="F167" s="411" t="n">
        <v>227.55</v>
      </c>
    </row>
    <row r="168" customFormat="false" ht="27.45" hidden="false" customHeight="true" outlineLevel="0" collapsed="false">
      <c r="A168" s="279" t="s">
        <v>346</v>
      </c>
      <c r="B168" s="482"/>
      <c r="C168" s="407" t="s">
        <v>304</v>
      </c>
      <c r="D168" s="307" t="s">
        <v>420</v>
      </c>
      <c r="E168" s="311" t="n">
        <v>240</v>
      </c>
      <c r="F168" s="411" t="n">
        <v>100</v>
      </c>
    </row>
    <row r="169" customFormat="false" ht="79.05" hidden="false" customHeight="true" outlineLevel="0" collapsed="false">
      <c r="A169" s="270" t="s">
        <v>422</v>
      </c>
      <c r="B169" s="482"/>
      <c r="C169" s="395" t="s">
        <v>304</v>
      </c>
      <c r="D169" s="298" t="s">
        <v>423</v>
      </c>
      <c r="E169" s="310"/>
      <c r="F169" s="409" t="n">
        <f aca="false">F170+F172</f>
        <v>105.76</v>
      </c>
    </row>
    <row r="170" customFormat="false" ht="78" hidden="false" customHeight="true" outlineLevel="0" collapsed="false">
      <c r="A170" s="306" t="s">
        <v>424</v>
      </c>
      <c r="B170" s="482"/>
      <c r="C170" s="407" t="s">
        <v>304</v>
      </c>
      <c r="D170" s="307" t="s">
        <v>425</v>
      </c>
      <c r="E170" s="311"/>
      <c r="F170" s="411" t="n">
        <f aca="false">F171</f>
        <v>0</v>
      </c>
    </row>
    <row r="171" customFormat="false" ht="14.55" hidden="false" customHeight="true" outlineLevel="0" collapsed="false">
      <c r="A171" s="306" t="s">
        <v>411</v>
      </c>
      <c r="B171" s="482"/>
      <c r="C171" s="407" t="s">
        <v>304</v>
      </c>
      <c r="D171" s="307" t="s">
        <v>425</v>
      </c>
      <c r="E171" s="311" t="n">
        <v>410</v>
      </c>
      <c r="F171" s="411" t="n">
        <f aca="false">'Пр.7 Р.П. ЦС. ВР'!E181</f>
        <v>0</v>
      </c>
    </row>
    <row r="172" customFormat="false" ht="78" hidden="false" customHeight="true" outlineLevel="0" collapsed="false">
      <c r="A172" s="306" t="s">
        <v>424</v>
      </c>
      <c r="B172" s="482"/>
      <c r="C172" s="407" t="s">
        <v>304</v>
      </c>
      <c r="D172" s="307" t="s">
        <v>426</v>
      </c>
      <c r="E172" s="311"/>
      <c r="F172" s="411" t="n">
        <f aca="false">F173</f>
        <v>105.76</v>
      </c>
    </row>
    <row r="173" customFormat="false" ht="12.45" hidden="false" customHeight="true" outlineLevel="0" collapsed="false">
      <c r="A173" s="306" t="s">
        <v>411</v>
      </c>
      <c r="B173" s="482"/>
      <c r="C173" s="407" t="s">
        <v>304</v>
      </c>
      <c r="D173" s="307" t="s">
        <v>426</v>
      </c>
      <c r="E173" s="311" t="n">
        <v>410</v>
      </c>
      <c r="F173" s="411" t="n">
        <f aca="false">'Пр.7 Р.П. ЦС. ВР'!E183</f>
        <v>105.76</v>
      </c>
      <c r="I173" s="359"/>
    </row>
    <row r="174" customFormat="false" ht="12.45" hidden="false" customHeight="true" outlineLevel="0" collapsed="false">
      <c r="A174" s="279"/>
      <c r="B174" s="482"/>
      <c r="C174" s="407"/>
      <c r="D174" s="307"/>
      <c r="E174" s="311"/>
      <c r="F174" s="411"/>
      <c r="I174" s="359"/>
    </row>
    <row r="175" s="268" customFormat="true" ht="12.45" hidden="false" customHeight="true" outlineLevel="0" collapsed="false">
      <c r="A175" s="304" t="s">
        <v>427</v>
      </c>
      <c r="B175" s="482"/>
      <c r="C175" s="395" t="s">
        <v>304</v>
      </c>
      <c r="D175" s="298" t="s">
        <v>428</v>
      </c>
      <c r="E175" s="310"/>
      <c r="F175" s="409" t="n">
        <f aca="false">F176</f>
        <v>1400</v>
      </c>
      <c r="H175" s="396"/>
      <c r="I175" s="396"/>
    </row>
    <row r="176" s="299" customFormat="true" ht="27" hidden="false" customHeight="true" outlineLevel="0" collapsed="false">
      <c r="A176" s="302" t="s">
        <v>429</v>
      </c>
      <c r="B176" s="482"/>
      <c r="C176" s="407" t="s">
        <v>304</v>
      </c>
      <c r="D176" s="307" t="s">
        <v>430</v>
      </c>
      <c r="E176" s="401"/>
      <c r="F176" s="411" t="n">
        <f aca="false">F177</f>
        <v>1400</v>
      </c>
      <c r="H176" s="394"/>
      <c r="P176" s="278"/>
    </row>
    <row r="177" s="268" customFormat="true" ht="27" hidden="false" customHeight="true" outlineLevel="0" collapsed="false">
      <c r="A177" s="279" t="s">
        <v>346</v>
      </c>
      <c r="B177" s="482"/>
      <c r="C177" s="407" t="s">
        <v>304</v>
      </c>
      <c r="D177" s="307" t="s">
        <v>430</v>
      </c>
      <c r="E177" s="311" t="n">
        <v>240</v>
      </c>
      <c r="F177" s="411" t="n">
        <v>1400</v>
      </c>
      <c r="H177" s="396"/>
      <c r="I177" s="396"/>
      <c r="P177" s="251"/>
    </row>
    <row r="178" s="436" customFormat="true" ht="20.25" hidden="false" customHeight="true" outlineLevel="0" collapsed="false">
      <c r="A178" s="427" t="s">
        <v>305</v>
      </c>
      <c r="B178" s="482"/>
      <c r="C178" s="404" t="s">
        <v>306</v>
      </c>
      <c r="D178" s="347"/>
      <c r="E178" s="347"/>
      <c r="F178" s="382" t="n">
        <f aca="false">F179+F194</f>
        <v>2631.83</v>
      </c>
      <c r="H178" s="437"/>
      <c r="I178" s="438"/>
    </row>
    <row r="179" customFormat="false" ht="15" hidden="false" customHeight="true" outlineLevel="0" collapsed="false">
      <c r="A179" s="297" t="s">
        <v>604</v>
      </c>
      <c r="B179" s="482"/>
      <c r="C179" s="395" t="s">
        <v>306</v>
      </c>
      <c r="D179" s="300" t="s">
        <v>605</v>
      </c>
      <c r="E179" s="300"/>
      <c r="F179" s="378" t="n">
        <f aca="false">F180</f>
        <v>1638.83</v>
      </c>
    </row>
    <row r="180" customFormat="false" ht="18" hidden="false" customHeight="true" outlineLevel="0" collapsed="false">
      <c r="A180" s="270" t="s">
        <v>583</v>
      </c>
      <c r="B180" s="482"/>
      <c r="C180" s="395" t="s">
        <v>306</v>
      </c>
      <c r="D180" s="261" t="s">
        <v>677</v>
      </c>
      <c r="E180" s="261"/>
      <c r="F180" s="365" t="n">
        <f aca="false">F181</f>
        <v>1638.83</v>
      </c>
    </row>
    <row r="181" customFormat="false" ht="17.55" hidden="false" customHeight="true" outlineLevel="0" collapsed="false">
      <c r="A181" s="270" t="s">
        <v>583</v>
      </c>
      <c r="B181" s="482"/>
      <c r="C181" s="395" t="s">
        <v>306</v>
      </c>
      <c r="D181" s="261" t="s">
        <v>606</v>
      </c>
      <c r="E181" s="261"/>
      <c r="F181" s="365" t="n">
        <f aca="false">F182+F184+F186+F190+F192</f>
        <v>1638.83</v>
      </c>
    </row>
    <row r="182" customFormat="false" ht="27" hidden="true" customHeight="true" outlineLevel="0" collapsed="false">
      <c r="A182" s="279" t="s">
        <v>643</v>
      </c>
      <c r="B182" s="482"/>
      <c r="C182" s="407" t="s">
        <v>306</v>
      </c>
      <c r="D182" s="307" t="s">
        <v>644</v>
      </c>
      <c r="E182" s="401"/>
      <c r="F182" s="399" t="n">
        <f aca="false">F183</f>
        <v>0</v>
      </c>
    </row>
    <row r="183" customFormat="false" ht="29.55" hidden="true" customHeight="true" outlineLevel="0" collapsed="false">
      <c r="A183" s="279" t="s">
        <v>346</v>
      </c>
      <c r="B183" s="482"/>
      <c r="C183" s="407" t="s">
        <v>306</v>
      </c>
      <c r="D183" s="307" t="s">
        <v>644</v>
      </c>
      <c r="E183" s="285" t="n">
        <v>240</v>
      </c>
      <c r="F183" s="399"/>
    </row>
    <row r="184" customFormat="false" ht="15" hidden="false" customHeight="true" outlineLevel="0" collapsed="false">
      <c r="A184" s="353" t="s">
        <v>645</v>
      </c>
      <c r="B184" s="482"/>
      <c r="C184" s="407" t="s">
        <v>306</v>
      </c>
      <c r="D184" s="307" t="s">
        <v>646</v>
      </c>
      <c r="E184" s="401"/>
      <c r="F184" s="411" t="n">
        <f aca="false">F185</f>
        <v>1238.83</v>
      </c>
    </row>
    <row r="185" customFormat="false" ht="24" hidden="false" customHeight="true" outlineLevel="0" collapsed="false">
      <c r="A185" s="279" t="s">
        <v>346</v>
      </c>
      <c r="B185" s="482"/>
      <c r="C185" s="407" t="s">
        <v>306</v>
      </c>
      <c r="D185" s="307" t="s">
        <v>646</v>
      </c>
      <c r="E185" s="285" t="n">
        <v>240</v>
      </c>
      <c r="F185" s="411" t="n">
        <v>1238.83</v>
      </c>
    </row>
    <row r="186" customFormat="false" ht="1.05" hidden="true" customHeight="true" outlineLevel="0" collapsed="false">
      <c r="A186" s="279" t="s">
        <v>648</v>
      </c>
      <c r="B186" s="482"/>
      <c r="C186" s="407" t="s">
        <v>306</v>
      </c>
      <c r="D186" s="307" t="s">
        <v>649</v>
      </c>
      <c r="E186" s="311"/>
      <c r="F186" s="411" t="n">
        <f aca="false">F187</f>
        <v>0</v>
      </c>
      <c r="I186" s="345"/>
    </row>
    <row r="187" customFormat="false" ht="25.95" hidden="true" customHeight="true" outlineLevel="0" collapsed="false">
      <c r="A187" s="279" t="s">
        <v>346</v>
      </c>
      <c r="B187" s="482"/>
      <c r="C187" s="407" t="s">
        <v>306</v>
      </c>
      <c r="D187" s="307" t="s">
        <v>649</v>
      </c>
      <c r="E187" s="311" t="n">
        <v>240</v>
      </c>
      <c r="F187" s="411"/>
    </row>
    <row r="188" s="431" customFormat="true" ht="15" hidden="true" customHeight="true" outlineLevel="0" collapsed="false">
      <c r="A188" s="279" t="s">
        <v>654</v>
      </c>
      <c r="B188" s="482"/>
      <c r="C188" s="276" t="s">
        <v>306</v>
      </c>
      <c r="D188" s="307" t="s">
        <v>655</v>
      </c>
      <c r="E188" s="429"/>
      <c r="F188" s="411" t="n">
        <f aca="false">F189</f>
        <v>0</v>
      </c>
      <c r="P188" s="433"/>
      <c r="R188" s="492"/>
    </row>
    <row r="189" s="431" customFormat="true" ht="15" hidden="true" customHeight="true" outlineLevel="0" collapsed="false">
      <c r="A189" s="279" t="s">
        <v>346</v>
      </c>
      <c r="B189" s="482"/>
      <c r="C189" s="276" t="s">
        <v>306</v>
      </c>
      <c r="D189" s="307" t="s">
        <v>655</v>
      </c>
      <c r="E189" s="285" t="n">
        <v>240</v>
      </c>
      <c r="F189" s="411"/>
      <c r="P189" s="433"/>
      <c r="R189" s="251"/>
    </row>
    <row r="190" customFormat="false" ht="26.55" hidden="true" customHeight="true" outlineLevel="0" collapsed="false">
      <c r="A190" s="279" t="s">
        <v>656</v>
      </c>
      <c r="B190" s="482"/>
      <c r="C190" s="276" t="s">
        <v>306</v>
      </c>
      <c r="D190" s="307" t="s">
        <v>657</v>
      </c>
      <c r="E190" s="429"/>
      <c r="F190" s="411" t="n">
        <f aca="false">F191</f>
        <v>0</v>
      </c>
      <c r="P190" s="433"/>
    </row>
    <row r="191" customFormat="false" ht="26.55" hidden="true" customHeight="true" outlineLevel="0" collapsed="false">
      <c r="A191" s="279" t="s">
        <v>346</v>
      </c>
      <c r="B191" s="482"/>
      <c r="C191" s="276" t="s">
        <v>306</v>
      </c>
      <c r="D191" s="307" t="s">
        <v>657</v>
      </c>
      <c r="E191" s="429" t="n">
        <v>240</v>
      </c>
      <c r="F191" s="411"/>
      <c r="P191" s="433"/>
    </row>
    <row r="192" customFormat="false" ht="13.95" hidden="false" customHeight="true" outlineLevel="0" collapsed="false">
      <c r="A192" s="279" t="s">
        <v>658</v>
      </c>
      <c r="B192" s="482"/>
      <c r="C192" s="276" t="s">
        <v>306</v>
      </c>
      <c r="D192" s="307" t="s">
        <v>659</v>
      </c>
      <c r="E192" s="429"/>
      <c r="F192" s="411" t="n">
        <f aca="false">F193</f>
        <v>400</v>
      </c>
      <c r="P192" s="433"/>
    </row>
    <row r="193" customFormat="false" ht="28.5" hidden="false" customHeight="true" outlineLevel="0" collapsed="false">
      <c r="A193" s="279" t="s">
        <v>560</v>
      </c>
      <c r="B193" s="482"/>
      <c r="C193" s="276" t="s">
        <v>306</v>
      </c>
      <c r="D193" s="307" t="s">
        <v>659</v>
      </c>
      <c r="E193" s="429" t="n">
        <v>810</v>
      </c>
      <c r="F193" s="411" t="n">
        <v>400</v>
      </c>
      <c r="P193" s="433"/>
    </row>
    <row r="194" s="268" customFormat="true" ht="64.05" hidden="false" customHeight="true" outlineLevel="0" collapsed="false">
      <c r="A194" s="266" t="s">
        <v>338</v>
      </c>
      <c r="B194" s="482"/>
      <c r="C194" s="260" t="s">
        <v>306</v>
      </c>
      <c r="D194" s="261" t="s">
        <v>339</v>
      </c>
      <c r="E194" s="261"/>
      <c r="F194" s="365" t="n">
        <f aca="false">F195+F199+F206</f>
        <v>993</v>
      </c>
      <c r="H194" s="396"/>
      <c r="P194" s="251"/>
    </row>
    <row r="195" customFormat="false" ht="39.45" hidden="false" customHeight="true" outlineLevel="0" collapsed="false">
      <c r="A195" s="270" t="s">
        <v>340</v>
      </c>
      <c r="B195" s="482"/>
      <c r="C195" s="260" t="s">
        <v>306</v>
      </c>
      <c r="D195" s="261" t="s">
        <v>341</v>
      </c>
      <c r="E195" s="261"/>
      <c r="F195" s="365" t="n">
        <f aca="false">F196</f>
        <v>163</v>
      </c>
      <c r="H195" s="396"/>
    </row>
    <row r="196" customFormat="false" ht="24.45" hidden="false" customHeight="true" outlineLevel="0" collapsed="false">
      <c r="A196" s="266" t="s">
        <v>353</v>
      </c>
      <c r="B196" s="482"/>
      <c r="C196" s="260" t="s">
        <v>306</v>
      </c>
      <c r="D196" s="261" t="s">
        <v>343</v>
      </c>
      <c r="E196" s="261"/>
      <c r="F196" s="365" t="n">
        <f aca="false">F197</f>
        <v>163</v>
      </c>
    </row>
    <row r="197" s="252" customFormat="true" ht="16.05" hidden="false" customHeight="true" outlineLevel="0" collapsed="false">
      <c r="A197" s="283" t="s">
        <v>354</v>
      </c>
      <c r="B197" s="482"/>
      <c r="C197" s="276" t="s">
        <v>306</v>
      </c>
      <c r="D197" s="275" t="s">
        <v>355</v>
      </c>
      <c r="E197" s="261"/>
      <c r="F197" s="399" t="n">
        <f aca="false">F198</f>
        <v>163</v>
      </c>
      <c r="H197" s="366"/>
    </row>
    <row r="198" s="431" customFormat="true" ht="26.55" hidden="false" customHeight="true" outlineLevel="0" collapsed="false">
      <c r="A198" s="279" t="s">
        <v>346</v>
      </c>
      <c r="B198" s="482"/>
      <c r="C198" s="276" t="s">
        <v>306</v>
      </c>
      <c r="D198" s="275" t="s">
        <v>355</v>
      </c>
      <c r="E198" s="275" t="s">
        <v>347</v>
      </c>
      <c r="F198" s="411" t="n">
        <f aca="false">'Пр.7 Р.П. ЦС. ВР'!E206</f>
        <v>163</v>
      </c>
      <c r="P198" s="433"/>
    </row>
    <row r="199" customFormat="false" ht="26.55" hidden="false" customHeight="true" outlineLevel="0" collapsed="false">
      <c r="A199" s="266" t="s">
        <v>360</v>
      </c>
      <c r="B199" s="482"/>
      <c r="C199" s="260" t="s">
        <v>306</v>
      </c>
      <c r="D199" s="261" t="s">
        <v>361</v>
      </c>
      <c r="E199" s="261"/>
      <c r="F199" s="409" t="n">
        <f aca="false">F200+F203</f>
        <v>280</v>
      </c>
      <c r="P199" s="433"/>
    </row>
    <row r="200" customFormat="false" ht="26.55" hidden="false" customHeight="true" outlineLevel="0" collapsed="false">
      <c r="A200" s="266" t="s">
        <v>362</v>
      </c>
      <c r="B200" s="482"/>
      <c r="C200" s="260" t="s">
        <v>306</v>
      </c>
      <c r="D200" s="261" t="s">
        <v>363</v>
      </c>
      <c r="E200" s="261"/>
      <c r="F200" s="409" t="n">
        <f aca="false">F201</f>
        <v>200</v>
      </c>
      <c r="P200" s="433"/>
    </row>
    <row r="201" s="271" customFormat="true" ht="28.05" hidden="false" customHeight="true" outlineLevel="0" collapsed="false">
      <c r="A201" s="291" t="s">
        <v>364</v>
      </c>
      <c r="B201" s="482"/>
      <c r="C201" s="276" t="s">
        <v>306</v>
      </c>
      <c r="D201" s="275" t="s">
        <v>365</v>
      </c>
      <c r="E201" s="261"/>
      <c r="F201" s="399" t="n">
        <f aca="false">F202</f>
        <v>200</v>
      </c>
      <c r="P201" s="252"/>
    </row>
    <row r="202" s="431" customFormat="true" ht="25.5" hidden="false" customHeight="true" outlineLevel="0" collapsed="false">
      <c r="A202" s="283" t="s">
        <v>366</v>
      </c>
      <c r="B202" s="482"/>
      <c r="C202" s="276" t="s">
        <v>306</v>
      </c>
      <c r="D202" s="275" t="s">
        <v>365</v>
      </c>
      <c r="E202" s="275" t="s">
        <v>347</v>
      </c>
      <c r="F202" s="411" t="n">
        <f aca="false">'Пр.7 Р.П. ЦС. ВР'!E210</f>
        <v>200</v>
      </c>
      <c r="P202" s="433"/>
    </row>
    <row r="203" s="271" customFormat="true" ht="27.45" hidden="false" customHeight="true" outlineLevel="0" collapsed="false">
      <c r="A203" s="266" t="s">
        <v>367</v>
      </c>
      <c r="B203" s="482"/>
      <c r="C203" s="260" t="s">
        <v>306</v>
      </c>
      <c r="D203" s="261" t="s">
        <v>368</v>
      </c>
      <c r="E203" s="261"/>
      <c r="F203" s="365" t="n">
        <f aca="false">F204</f>
        <v>80</v>
      </c>
      <c r="H203" s="430"/>
      <c r="P203" s="252"/>
    </row>
    <row r="204" customFormat="false" ht="26.4" hidden="false" customHeight="false" outlineLevel="0" collapsed="false">
      <c r="A204" s="283" t="s">
        <v>369</v>
      </c>
      <c r="B204" s="482"/>
      <c r="C204" s="276" t="s">
        <v>306</v>
      </c>
      <c r="D204" s="275" t="s">
        <v>370</v>
      </c>
      <c r="E204" s="275"/>
      <c r="F204" s="399" t="n">
        <f aca="false">F205</f>
        <v>80</v>
      </c>
      <c r="H204" s="430"/>
      <c r="P204" s="252"/>
    </row>
    <row r="205" s="431" customFormat="true" ht="26.55" hidden="false" customHeight="true" outlineLevel="0" collapsed="false">
      <c r="A205" s="283" t="s">
        <v>366</v>
      </c>
      <c r="B205" s="482"/>
      <c r="C205" s="276" t="s">
        <v>306</v>
      </c>
      <c r="D205" s="275" t="s">
        <v>370</v>
      </c>
      <c r="E205" s="275" t="s">
        <v>347</v>
      </c>
      <c r="F205" s="411" t="n">
        <f aca="false">'Пр.7 Р.П. ЦС. ВР'!E213</f>
        <v>80</v>
      </c>
      <c r="P205" s="433"/>
    </row>
    <row r="206" customFormat="false" ht="25.5" hidden="false" customHeight="true" outlineLevel="0" collapsed="false">
      <c r="A206" s="270" t="s">
        <v>720</v>
      </c>
      <c r="B206" s="482"/>
      <c r="C206" s="260" t="s">
        <v>306</v>
      </c>
      <c r="D206" s="261" t="s">
        <v>372</v>
      </c>
      <c r="E206" s="261"/>
      <c r="F206" s="365" t="n">
        <f aca="false">F207+F210+F213+F216</f>
        <v>550</v>
      </c>
    </row>
    <row r="207" customFormat="false" ht="27.45" hidden="false" customHeight="true" outlineLevel="0" collapsed="false">
      <c r="A207" s="270" t="s">
        <v>373</v>
      </c>
      <c r="B207" s="482"/>
      <c r="C207" s="260" t="s">
        <v>306</v>
      </c>
      <c r="D207" s="261" t="s">
        <v>374</v>
      </c>
      <c r="E207" s="261"/>
      <c r="F207" s="365" t="n">
        <f aca="false">F208</f>
        <v>60</v>
      </c>
    </row>
    <row r="208" s="431" customFormat="true" ht="25.95" hidden="false" customHeight="true" outlineLevel="0" collapsed="false">
      <c r="A208" s="279" t="s">
        <v>781</v>
      </c>
      <c r="B208" s="482"/>
      <c r="C208" s="276" t="s">
        <v>306</v>
      </c>
      <c r="D208" s="275" t="s">
        <v>376</v>
      </c>
      <c r="E208" s="275"/>
      <c r="F208" s="411" t="n">
        <f aca="false">F209</f>
        <v>60</v>
      </c>
      <c r="P208" s="433"/>
    </row>
    <row r="209" customFormat="false" ht="25.05" hidden="false" customHeight="true" outlineLevel="0" collapsed="false">
      <c r="A209" s="279" t="s">
        <v>346</v>
      </c>
      <c r="B209" s="482"/>
      <c r="C209" s="276" t="s">
        <v>306</v>
      </c>
      <c r="D209" s="275" t="s">
        <v>376</v>
      </c>
      <c r="E209" s="275" t="s">
        <v>347</v>
      </c>
      <c r="F209" s="399" t="n">
        <f aca="false">'Пр.7 Р.П. ЦС. ВР'!E217</f>
        <v>60</v>
      </c>
    </row>
    <row r="210" customFormat="false" ht="25.05" hidden="false" customHeight="true" outlineLevel="0" collapsed="false">
      <c r="A210" s="270" t="s">
        <v>377</v>
      </c>
      <c r="B210" s="482"/>
      <c r="C210" s="260" t="s">
        <v>306</v>
      </c>
      <c r="D210" s="261" t="s">
        <v>378</v>
      </c>
      <c r="E210" s="275"/>
      <c r="F210" s="365" t="n">
        <f aca="false">F211</f>
        <v>100</v>
      </c>
    </row>
    <row r="211" customFormat="false" ht="25.05" hidden="false" customHeight="true" outlineLevel="0" collapsed="false">
      <c r="A211" s="279" t="s">
        <v>379</v>
      </c>
      <c r="B211" s="482"/>
      <c r="C211" s="276" t="s">
        <v>306</v>
      </c>
      <c r="D211" s="275" t="s">
        <v>380</v>
      </c>
      <c r="E211" s="275"/>
      <c r="F211" s="399" t="n">
        <f aca="false">F212</f>
        <v>100</v>
      </c>
    </row>
    <row r="212" customFormat="false" ht="25.05" hidden="false" customHeight="true" outlineLevel="0" collapsed="false">
      <c r="A212" s="279" t="s">
        <v>346</v>
      </c>
      <c r="B212" s="482"/>
      <c r="C212" s="276" t="s">
        <v>306</v>
      </c>
      <c r="D212" s="275" t="s">
        <v>380</v>
      </c>
      <c r="E212" s="275" t="s">
        <v>347</v>
      </c>
      <c r="F212" s="399" t="n">
        <f aca="false">'Пр.7 Р.П. ЦС. ВР'!E220</f>
        <v>100</v>
      </c>
    </row>
    <row r="213" customFormat="false" ht="26.55" hidden="false" customHeight="true" outlineLevel="0" collapsed="false">
      <c r="A213" s="270" t="s">
        <v>381</v>
      </c>
      <c r="B213" s="482"/>
      <c r="C213" s="260" t="s">
        <v>306</v>
      </c>
      <c r="D213" s="261" t="s">
        <v>382</v>
      </c>
      <c r="E213" s="275"/>
      <c r="F213" s="365" t="n">
        <f aca="false">F214</f>
        <v>100</v>
      </c>
    </row>
    <row r="214" customFormat="false" ht="16.5" hidden="false" customHeight="true" outlineLevel="0" collapsed="false">
      <c r="A214" s="274" t="s">
        <v>383</v>
      </c>
      <c r="B214" s="482"/>
      <c r="C214" s="276" t="s">
        <v>306</v>
      </c>
      <c r="D214" s="275" t="s">
        <v>384</v>
      </c>
      <c r="E214" s="285"/>
      <c r="F214" s="399" t="n">
        <f aca="false">F215</f>
        <v>100</v>
      </c>
    </row>
    <row r="215" customFormat="false" ht="25.95" hidden="false" customHeight="true" outlineLevel="0" collapsed="false">
      <c r="A215" s="279" t="s">
        <v>346</v>
      </c>
      <c r="B215" s="482"/>
      <c r="C215" s="276" t="s">
        <v>306</v>
      </c>
      <c r="D215" s="275" t="s">
        <v>384</v>
      </c>
      <c r="E215" s="285" t="n">
        <v>240</v>
      </c>
      <c r="F215" s="399" t="n">
        <f aca="false">'Пр.7 Р.П. ЦС. ВР'!E223</f>
        <v>100</v>
      </c>
    </row>
    <row r="216" s="271" customFormat="true" ht="27" hidden="false" customHeight="true" outlineLevel="0" collapsed="false">
      <c r="A216" s="270" t="s">
        <v>385</v>
      </c>
      <c r="B216" s="482"/>
      <c r="C216" s="260" t="s">
        <v>306</v>
      </c>
      <c r="D216" s="261" t="s">
        <v>386</v>
      </c>
      <c r="E216" s="275"/>
      <c r="F216" s="365" t="n">
        <f aca="false">F217</f>
        <v>290</v>
      </c>
      <c r="H216" s="430"/>
      <c r="P216" s="252"/>
    </row>
    <row r="217" customFormat="false" ht="16.5" hidden="false" customHeight="true" outlineLevel="0" collapsed="false">
      <c r="A217" s="274" t="s">
        <v>387</v>
      </c>
      <c r="B217" s="482"/>
      <c r="C217" s="276" t="s">
        <v>306</v>
      </c>
      <c r="D217" s="275" t="s">
        <v>388</v>
      </c>
      <c r="E217" s="285"/>
      <c r="F217" s="399" t="n">
        <f aca="false">F218</f>
        <v>290</v>
      </c>
      <c r="H217" s="430"/>
      <c r="P217" s="252"/>
    </row>
    <row r="218" customFormat="false" ht="24.45" hidden="false" customHeight="true" outlineLevel="0" collapsed="false">
      <c r="A218" s="279" t="s">
        <v>346</v>
      </c>
      <c r="B218" s="482"/>
      <c r="C218" s="276" t="s">
        <v>306</v>
      </c>
      <c r="D218" s="275" t="s">
        <v>388</v>
      </c>
      <c r="E218" s="285" t="n">
        <v>240</v>
      </c>
      <c r="F218" s="399" t="n">
        <f aca="false">'Пр.7 Р.П. ЦС. ВР'!E226</f>
        <v>290</v>
      </c>
      <c r="H218" s="430"/>
      <c r="P218" s="252"/>
    </row>
    <row r="219" s="431" customFormat="true" ht="25.95" hidden="true" customHeight="true" outlineLevel="0" collapsed="false">
      <c r="A219" s="279"/>
      <c r="B219" s="482"/>
      <c r="C219" s="407"/>
      <c r="D219" s="275"/>
      <c r="E219" s="285"/>
      <c r="F219" s="411" t="n">
        <f aca="false">F220</f>
        <v>0</v>
      </c>
      <c r="H219" s="432"/>
      <c r="P219" s="433"/>
    </row>
    <row r="220" s="431" customFormat="true" ht="25.5" hidden="true" customHeight="true" outlineLevel="0" collapsed="false">
      <c r="A220" s="279" t="s">
        <v>346</v>
      </c>
      <c r="B220" s="482"/>
      <c r="C220" s="407"/>
      <c r="D220" s="275"/>
      <c r="E220" s="311"/>
      <c r="F220" s="411"/>
      <c r="H220" s="359"/>
      <c r="P220" s="433"/>
    </row>
    <row r="221" customFormat="false" ht="13.5" hidden="true" customHeight="true" outlineLevel="0" collapsed="false">
      <c r="A221" s="270" t="s">
        <v>731</v>
      </c>
      <c r="B221" s="482"/>
      <c r="C221" s="395" t="s">
        <v>306</v>
      </c>
      <c r="D221" s="261" t="s">
        <v>382</v>
      </c>
      <c r="E221" s="493"/>
      <c r="F221" s="409" t="n">
        <f aca="false">F222+F224</f>
        <v>0</v>
      </c>
      <c r="P221" s="433"/>
    </row>
    <row r="222" customFormat="false" ht="25.5" hidden="true" customHeight="true" outlineLevel="0" collapsed="false">
      <c r="A222" s="301" t="s">
        <v>732</v>
      </c>
      <c r="B222" s="482"/>
      <c r="C222" s="407" t="s">
        <v>306</v>
      </c>
      <c r="D222" s="275" t="s">
        <v>733</v>
      </c>
      <c r="E222" s="429"/>
      <c r="F222" s="411" t="n">
        <f aca="false">F223</f>
        <v>0</v>
      </c>
      <c r="P222" s="433"/>
    </row>
    <row r="223" customFormat="false" ht="25.5" hidden="true" customHeight="true" outlineLevel="0" collapsed="false">
      <c r="A223" s="279" t="s">
        <v>560</v>
      </c>
      <c r="B223" s="482"/>
      <c r="C223" s="407" t="s">
        <v>306</v>
      </c>
      <c r="D223" s="275" t="s">
        <v>733</v>
      </c>
      <c r="E223" s="429" t="n">
        <v>810</v>
      </c>
      <c r="F223" s="411"/>
      <c r="P223" s="433"/>
    </row>
    <row r="224" customFormat="false" ht="25.5" hidden="true" customHeight="true" outlineLevel="0" collapsed="false">
      <c r="A224" s="301" t="s">
        <v>734</v>
      </c>
      <c r="B224" s="482"/>
      <c r="C224" s="407" t="s">
        <v>306</v>
      </c>
      <c r="D224" s="275" t="s">
        <v>735</v>
      </c>
      <c r="E224" s="429"/>
      <c r="F224" s="411" t="n">
        <f aca="false">F225</f>
        <v>0</v>
      </c>
      <c r="P224" s="433"/>
    </row>
    <row r="225" customFormat="false" ht="25.5" hidden="true" customHeight="true" outlineLevel="0" collapsed="false">
      <c r="A225" s="279" t="s">
        <v>560</v>
      </c>
      <c r="B225" s="482"/>
      <c r="C225" s="407" t="s">
        <v>306</v>
      </c>
      <c r="D225" s="275" t="s">
        <v>735</v>
      </c>
      <c r="E225" s="429" t="n">
        <v>810</v>
      </c>
      <c r="F225" s="411"/>
      <c r="P225" s="433"/>
    </row>
    <row r="226" customFormat="false" ht="1.5" hidden="true" customHeight="true" outlineLevel="0" collapsed="false">
      <c r="A226" s="266" t="s">
        <v>544</v>
      </c>
      <c r="B226" s="482"/>
      <c r="C226" s="395" t="s">
        <v>306</v>
      </c>
      <c r="D226" s="261" t="s">
        <v>545</v>
      </c>
      <c r="E226" s="493"/>
      <c r="F226" s="409" t="n">
        <f aca="false">F227</f>
        <v>0</v>
      </c>
      <c r="P226" s="433"/>
    </row>
    <row r="227" customFormat="false" ht="37.5" hidden="true" customHeight="true" outlineLevel="0" collapsed="false">
      <c r="A227" s="270" t="s">
        <v>546</v>
      </c>
      <c r="B227" s="482"/>
      <c r="C227" s="395" t="s">
        <v>306</v>
      </c>
      <c r="D227" s="272" t="s">
        <v>547</v>
      </c>
      <c r="E227" s="493"/>
      <c r="F227" s="409" t="n">
        <f aca="false">F228+F230</f>
        <v>0</v>
      </c>
      <c r="P227" s="433"/>
    </row>
    <row r="228" customFormat="false" ht="25.5" hidden="true" customHeight="true" outlineLevel="0" collapsed="false">
      <c r="A228" s="306" t="s">
        <v>736</v>
      </c>
      <c r="B228" s="482"/>
      <c r="C228" s="407" t="s">
        <v>306</v>
      </c>
      <c r="D228" s="322" t="s">
        <v>549</v>
      </c>
      <c r="E228" s="429"/>
      <c r="F228" s="411" t="n">
        <f aca="false">F229</f>
        <v>0</v>
      </c>
      <c r="P228" s="433"/>
    </row>
    <row r="229" customFormat="false" ht="15.45" hidden="true" customHeight="true" outlineLevel="0" collapsed="false">
      <c r="A229" s="306" t="s">
        <v>411</v>
      </c>
      <c r="B229" s="482"/>
      <c r="C229" s="407" t="s">
        <v>306</v>
      </c>
      <c r="D229" s="322" t="s">
        <v>549</v>
      </c>
      <c r="E229" s="429" t="n">
        <v>410</v>
      </c>
      <c r="F229" s="411"/>
      <c r="P229" s="433"/>
    </row>
    <row r="230" customFormat="false" ht="25.5" hidden="true" customHeight="true" outlineLevel="0" collapsed="false">
      <c r="A230" s="306" t="s">
        <v>737</v>
      </c>
      <c r="B230" s="482"/>
      <c r="C230" s="407" t="s">
        <v>306</v>
      </c>
      <c r="D230" s="322" t="s">
        <v>551</v>
      </c>
      <c r="E230" s="429"/>
      <c r="F230" s="411" t="n">
        <f aca="false">F231</f>
        <v>0</v>
      </c>
      <c r="P230" s="433"/>
    </row>
    <row r="231" customFormat="false" ht="13.95" hidden="true" customHeight="true" outlineLevel="0" collapsed="false">
      <c r="A231" s="306" t="s">
        <v>411</v>
      </c>
      <c r="B231" s="482"/>
      <c r="C231" s="407" t="s">
        <v>306</v>
      </c>
      <c r="D231" s="322" t="s">
        <v>551</v>
      </c>
      <c r="E231" s="429" t="n">
        <v>410</v>
      </c>
      <c r="F231" s="411"/>
      <c r="P231" s="433"/>
    </row>
    <row r="232" s="441" customFormat="true" ht="18" hidden="false" customHeight="true" outlineLevel="0" collapsed="false">
      <c r="A232" s="440" t="s">
        <v>307</v>
      </c>
      <c r="B232" s="484"/>
      <c r="C232" s="404" t="s">
        <v>308</v>
      </c>
      <c r="D232" s="347"/>
      <c r="E232" s="347"/>
      <c r="F232" s="376" t="n">
        <f aca="false">F233+F259+F266+F246</f>
        <v>28723.24</v>
      </c>
      <c r="P232" s="442"/>
    </row>
    <row r="233" customFormat="false" ht="18" hidden="false" customHeight="true" outlineLevel="0" collapsed="false">
      <c r="A233" s="297" t="s">
        <v>604</v>
      </c>
      <c r="B233" s="482"/>
      <c r="C233" s="395" t="s">
        <v>308</v>
      </c>
      <c r="D233" s="298" t="s">
        <v>605</v>
      </c>
      <c r="E233" s="401"/>
      <c r="F233" s="409" t="n">
        <f aca="false">F234</f>
        <v>24945</v>
      </c>
    </row>
    <row r="234" customFormat="false" ht="18" hidden="false" customHeight="true" outlineLevel="0" collapsed="false">
      <c r="A234" s="270" t="s">
        <v>583</v>
      </c>
      <c r="B234" s="482"/>
      <c r="C234" s="395" t="s">
        <v>308</v>
      </c>
      <c r="D234" s="261" t="s">
        <v>606</v>
      </c>
      <c r="E234" s="494"/>
      <c r="F234" s="409" t="n">
        <f aca="false">F235</f>
        <v>24945</v>
      </c>
    </row>
    <row r="235" customFormat="false" ht="14.55" hidden="false" customHeight="true" outlineLevel="0" collapsed="false">
      <c r="A235" s="270" t="s">
        <v>583</v>
      </c>
      <c r="B235" s="482"/>
      <c r="C235" s="395" t="s">
        <v>308</v>
      </c>
      <c r="D235" s="261" t="s">
        <v>606</v>
      </c>
      <c r="E235" s="261"/>
      <c r="F235" s="365" t="n">
        <f aca="false">F236+F238+F242+F244</f>
        <v>24945</v>
      </c>
    </row>
    <row r="236" s="252" customFormat="true" ht="16.05" hidden="false" customHeight="true" outlineLevel="0" collapsed="false">
      <c r="A236" s="302" t="s">
        <v>782</v>
      </c>
      <c r="B236" s="482"/>
      <c r="C236" s="380" t="s">
        <v>308</v>
      </c>
      <c r="D236" s="285" t="s">
        <v>629</v>
      </c>
      <c r="E236" s="285"/>
      <c r="F236" s="381" t="n">
        <f aca="false">F237</f>
        <v>4945</v>
      </c>
      <c r="H236" s="366"/>
    </row>
    <row r="237" s="263" customFormat="true" ht="27.45" hidden="false" customHeight="true" outlineLevel="0" collapsed="false">
      <c r="A237" s="279" t="s">
        <v>346</v>
      </c>
      <c r="B237" s="482"/>
      <c r="C237" s="380" t="s">
        <v>308</v>
      </c>
      <c r="D237" s="285" t="s">
        <v>629</v>
      </c>
      <c r="E237" s="285" t="n">
        <v>240</v>
      </c>
      <c r="F237" s="381" t="n">
        <v>4945</v>
      </c>
      <c r="H237" s="265"/>
    </row>
    <row r="238" s="263" customFormat="true" ht="17.55" hidden="false" customHeight="true" outlineLevel="0" collapsed="false">
      <c r="A238" s="279" t="s">
        <v>783</v>
      </c>
      <c r="B238" s="482"/>
      <c r="C238" s="380" t="s">
        <v>308</v>
      </c>
      <c r="D238" s="285" t="s">
        <v>631</v>
      </c>
      <c r="E238" s="285"/>
      <c r="F238" s="381" t="n">
        <f aca="false">F239+F241</f>
        <v>4100</v>
      </c>
      <c r="H238" s="265"/>
    </row>
    <row r="239" s="263" customFormat="true" ht="28.5" hidden="false" customHeight="true" outlineLevel="0" collapsed="false">
      <c r="A239" s="279" t="s">
        <v>346</v>
      </c>
      <c r="B239" s="482"/>
      <c r="C239" s="380" t="s">
        <v>308</v>
      </c>
      <c r="D239" s="285" t="s">
        <v>631</v>
      </c>
      <c r="E239" s="285" t="n">
        <v>240</v>
      </c>
      <c r="F239" s="381" t="n">
        <v>4000</v>
      </c>
      <c r="H239" s="265"/>
    </row>
    <row r="240" customFormat="false" ht="28.5" hidden="false" customHeight="true" outlineLevel="0" collapsed="false">
      <c r="A240" s="351" t="s">
        <v>634</v>
      </c>
      <c r="B240" s="482"/>
      <c r="C240" s="407" t="s">
        <v>308</v>
      </c>
      <c r="D240" s="307" t="s">
        <v>784</v>
      </c>
      <c r="E240" s="311"/>
      <c r="F240" s="381" t="n">
        <f aca="false">F241</f>
        <v>100</v>
      </c>
      <c r="H240" s="265"/>
    </row>
    <row r="241" customFormat="false" ht="30" hidden="false" customHeight="true" outlineLevel="0" collapsed="false">
      <c r="A241" s="279" t="s">
        <v>560</v>
      </c>
      <c r="B241" s="482"/>
      <c r="C241" s="407" t="s">
        <v>308</v>
      </c>
      <c r="D241" s="307" t="s">
        <v>784</v>
      </c>
      <c r="E241" s="285" t="n">
        <v>810</v>
      </c>
      <c r="F241" s="381" t="n">
        <v>100</v>
      </c>
      <c r="H241" s="265"/>
    </row>
    <row r="242" s="299" customFormat="true" ht="37.95" hidden="false" customHeight="true" outlineLevel="0" collapsed="false">
      <c r="A242" s="303" t="s">
        <v>785</v>
      </c>
      <c r="B242" s="482"/>
      <c r="C242" s="380" t="s">
        <v>308</v>
      </c>
      <c r="D242" s="285" t="s">
        <v>611</v>
      </c>
      <c r="E242" s="285"/>
      <c r="F242" s="381" t="n">
        <f aca="false">F243</f>
        <v>15900</v>
      </c>
      <c r="H242" s="394"/>
      <c r="P242" s="278"/>
    </row>
    <row r="243" s="278" customFormat="true" ht="15" hidden="false" customHeight="true" outlineLevel="0" collapsed="false">
      <c r="A243" s="302" t="s">
        <v>473</v>
      </c>
      <c r="B243" s="482"/>
      <c r="C243" s="380" t="s">
        <v>308</v>
      </c>
      <c r="D243" s="285" t="s">
        <v>611</v>
      </c>
      <c r="E243" s="285" t="n">
        <v>610</v>
      </c>
      <c r="F243" s="381" t="n">
        <v>15900</v>
      </c>
      <c r="H243" s="379"/>
    </row>
    <row r="244" customFormat="false" ht="1.05" hidden="true" customHeight="true" outlineLevel="0" collapsed="false">
      <c r="A244" s="306" t="s">
        <v>786</v>
      </c>
      <c r="B244" s="482"/>
      <c r="C244" s="380" t="s">
        <v>308</v>
      </c>
      <c r="D244" s="307" t="s">
        <v>667</v>
      </c>
      <c r="E244" s="285"/>
      <c r="F244" s="381" t="n">
        <f aca="false">F245</f>
        <v>0</v>
      </c>
      <c r="H244" s="379"/>
    </row>
    <row r="245" s="252" customFormat="true" ht="26.55" hidden="true" customHeight="true" outlineLevel="0" collapsed="false">
      <c r="A245" s="279" t="s">
        <v>346</v>
      </c>
      <c r="B245" s="482"/>
      <c r="C245" s="380" t="s">
        <v>308</v>
      </c>
      <c r="D245" s="307" t="s">
        <v>667</v>
      </c>
      <c r="E245" s="285" t="n">
        <v>240</v>
      </c>
      <c r="F245" s="381"/>
      <c r="H245" s="366"/>
    </row>
    <row r="246" customFormat="false" ht="63.45" hidden="false" customHeight="true" outlineLevel="0" collapsed="false">
      <c r="A246" s="266" t="s">
        <v>338</v>
      </c>
      <c r="B246" s="482"/>
      <c r="C246" s="260" t="s">
        <v>308</v>
      </c>
      <c r="D246" s="261" t="s">
        <v>339</v>
      </c>
      <c r="E246" s="285"/>
      <c r="F246" s="378" t="n">
        <f aca="false">F247</f>
        <v>723</v>
      </c>
      <c r="H246" s="366"/>
    </row>
    <row r="247" customFormat="false" ht="40.05" hidden="false" customHeight="true" outlineLevel="0" collapsed="false">
      <c r="A247" s="270" t="s">
        <v>340</v>
      </c>
      <c r="B247" s="482"/>
      <c r="C247" s="260" t="s">
        <v>308</v>
      </c>
      <c r="D247" s="261" t="s">
        <v>341</v>
      </c>
      <c r="E247" s="285"/>
      <c r="F247" s="378" t="n">
        <f aca="false">F248+F253+F256</f>
        <v>723</v>
      </c>
      <c r="H247" s="366"/>
    </row>
    <row r="248" customFormat="false" ht="41.55" hidden="false" customHeight="true" outlineLevel="0" collapsed="false">
      <c r="A248" s="270" t="s">
        <v>342</v>
      </c>
      <c r="B248" s="482"/>
      <c r="C248" s="260" t="s">
        <v>308</v>
      </c>
      <c r="D248" s="261" t="s">
        <v>343</v>
      </c>
      <c r="E248" s="275"/>
      <c r="F248" s="378" t="n">
        <f aca="false">F249+F251</f>
        <v>500</v>
      </c>
      <c r="H248" s="366"/>
    </row>
    <row r="249" customFormat="false" ht="26.55" hidden="false" customHeight="true" outlineLevel="0" collapsed="false">
      <c r="A249" s="282" t="s">
        <v>740</v>
      </c>
      <c r="B249" s="482"/>
      <c r="C249" s="380" t="s">
        <v>308</v>
      </c>
      <c r="D249" s="275" t="s">
        <v>345</v>
      </c>
      <c r="E249" s="285"/>
      <c r="F249" s="381" t="n">
        <f aca="false">F250</f>
        <v>250</v>
      </c>
      <c r="H249" s="366"/>
    </row>
    <row r="250" customFormat="false" ht="26.55" hidden="false" customHeight="true" outlineLevel="0" collapsed="false">
      <c r="A250" s="279" t="s">
        <v>346</v>
      </c>
      <c r="B250" s="482"/>
      <c r="C250" s="380" t="s">
        <v>308</v>
      </c>
      <c r="D250" s="275" t="s">
        <v>345</v>
      </c>
      <c r="E250" s="285" t="n">
        <v>240</v>
      </c>
      <c r="F250" s="381" t="n">
        <v>250</v>
      </c>
      <c r="H250" s="366"/>
    </row>
    <row r="251" customFormat="false" ht="28.95" hidden="false" customHeight="true" outlineLevel="0" collapsed="false">
      <c r="A251" s="282" t="s">
        <v>740</v>
      </c>
      <c r="B251" s="482"/>
      <c r="C251" s="380" t="s">
        <v>308</v>
      </c>
      <c r="D251" s="275" t="s">
        <v>348</v>
      </c>
      <c r="E251" s="285"/>
      <c r="F251" s="381" t="n">
        <f aca="false">F252</f>
        <v>250</v>
      </c>
      <c r="H251" s="366"/>
    </row>
    <row r="252" customFormat="false" ht="26.55" hidden="false" customHeight="true" outlineLevel="0" collapsed="false">
      <c r="A252" s="279" t="s">
        <v>346</v>
      </c>
      <c r="B252" s="482"/>
      <c r="C252" s="380" t="s">
        <v>308</v>
      </c>
      <c r="D252" s="275" t="s">
        <v>348</v>
      </c>
      <c r="E252" s="285" t="n">
        <v>240</v>
      </c>
      <c r="F252" s="381" t="n">
        <v>250</v>
      </c>
      <c r="H252" s="366"/>
    </row>
    <row r="253" customFormat="false" ht="40.5" hidden="false" customHeight="true" outlineLevel="0" collapsed="false">
      <c r="A253" s="266" t="s">
        <v>349</v>
      </c>
      <c r="B253" s="482"/>
      <c r="C253" s="260" t="s">
        <v>308</v>
      </c>
      <c r="D253" s="261" t="s">
        <v>350</v>
      </c>
      <c r="E253" s="285"/>
      <c r="F253" s="378" t="n">
        <f aca="false">F254</f>
        <v>173</v>
      </c>
      <c r="H253" s="366"/>
    </row>
    <row r="254" customFormat="false" ht="26.55" hidden="false" customHeight="true" outlineLevel="0" collapsed="false">
      <c r="A254" s="282" t="s">
        <v>351</v>
      </c>
      <c r="B254" s="482"/>
      <c r="C254" s="276" t="s">
        <v>308</v>
      </c>
      <c r="D254" s="275" t="s">
        <v>352</v>
      </c>
      <c r="E254" s="285"/>
      <c r="F254" s="381" t="n">
        <f aca="false">F255</f>
        <v>173</v>
      </c>
      <c r="H254" s="366"/>
    </row>
    <row r="255" customFormat="false" ht="26.55" hidden="false" customHeight="true" outlineLevel="0" collapsed="false">
      <c r="A255" s="279" t="s">
        <v>346</v>
      </c>
      <c r="B255" s="482"/>
      <c r="C255" s="276" t="s">
        <v>308</v>
      </c>
      <c r="D255" s="275" t="s">
        <v>352</v>
      </c>
      <c r="E255" s="285" t="n">
        <v>240</v>
      </c>
      <c r="F255" s="381" t="n">
        <f aca="false">'Пр.7 Р.П. ЦС. ВР'!E269</f>
        <v>173</v>
      </c>
      <c r="H255" s="366"/>
    </row>
    <row r="256" customFormat="false" ht="26.55" hidden="false" customHeight="true" outlineLevel="0" collapsed="false">
      <c r="A256" s="495" t="s">
        <v>356</v>
      </c>
      <c r="B256" s="482"/>
      <c r="C256" s="260" t="s">
        <v>308</v>
      </c>
      <c r="D256" s="261" t="s">
        <v>357</v>
      </c>
      <c r="E256" s="285"/>
      <c r="F256" s="378" t="n">
        <f aca="false">F257</f>
        <v>50</v>
      </c>
      <c r="H256" s="366"/>
    </row>
    <row r="257" customFormat="false" ht="26.55" hidden="false" customHeight="true" outlineLevel="0" collapsed="false">
      <c r="A257" s="282" t="s">
        <v>358</v>
      </c>
      <c r="B257" s="482"/>
      <c r="C257" s="276" t="s">
        <v>308</v>
      </c>
      <c r="D257" s="275" t="s">
        <v>359</v>
      </c>
      <c r="E257" s="285"/>
      <c r="F257" s="381" t="n">
        <f aca="false">F258</f>
        <v>50</v>
      </c>
      <c r="H257" s="366"/>
    </row>
    <row r="258" customFormat="false" ht="26.55" hidden="false" customHeight="true" outlineLevel="0" collapsed="false">
      <c r="A258" s="279" t="s">
        <v>346</v>
      </c>
      <c r="B258" s="482"/>
      <c r="C258" s="276" t="s">
        <v>308</v>
      </c>
      <c r="D258" s="275" t="s">
        <v>359</v>
      </c>
      <c r="E258" s="285" t="n">
        <v>240</v>
      </c>
      <c r="F258" s="381" t="n">
        <f aca="false">'Пр.7 Р.П. ЦС. ВР'!E272</f>
        <v>50</v>
      </c>
      <c r="H258" s="366"/>
    </row>
    <row r="259" s="263" customFormat="true" ht="51.75" hidden="false" customHeight="true" outlineLevel="0" collapsed="false">
      <c r="A259" s="304" t="s">
        <v>526</v>
      </c>
      <c r="B259" s="482"/>
      <c r="C259" s="377" t="s">
        <v>308</v>
      </c>
      <c r="D259" s="298" t="s">
        <v>527</v>
      </c>
      <c r="E259" s="300"/>
      <c r="F259" s="378" t="n">
        <f aca="false">F260</f>
        <v>2623.91</v>
      </c>
      <c r="H259" s="265"/>
    </row>
    <row r="260" customFormat="false" ht="37.95" hidden="false" customHeight="true" outlineLevel="0" collapsed="false">
      <c r="A260" s="304" t="s">
        <v>743</v>
      </c>
      <c r="B260" s="482"/>
      <c r="C260" s="496" t="s">
        <v>308</v>
      </c>
      <c r="D260" s="298" t="s">
        <v>527</v>
      </c>
      <c r="E260" s="300"/>
      <c r="F260" s="378" t="n">
        <f aca="false">F261</f>
        <v>2623.91</v>
      </c>
      <c r="H260" s="265"/>
    </row>
    <row r="261" customFormat="false" ht="28.95" hidden="false" customHeight="true" outlineLevel="0" collapsed="false">
      <c r="A261" s="304" t="s">
        <v>744</v>
      </c>
      <c r="B261" s="482"/>
      <c r="C261" s="395" t="s">
        <v>308</v>
      </c>
      <c r="D261" s="298" t="s">
        <v>530</v>
      </c>
      <c r="E261" s="310"/>
      <c r="F261" s="409" t="n">
        <f aca="false">F262+F264</f>
        <v>2623.91</v>
      </c>
    </row>
    <row r="262" customFormat="false" ht="53.55" hidden="false" customHeight="true" outlineLevel="0" collapsed="false">
      <c r="A262" s="302" t="s">
        <v>745</v>
      </c>
      <c r="B262" s="482"/>
      <c r="C262" s="407" t="s">
        <v>308</v>
      </c>
      <c r="D262" s="307" t="s">
        <v>532</v>
      </c>
      <c r="E262" s="285"/>
      <c r="F262" s="411" t="n">
        <f aca="false">F263</f>
        <v>2173.91</v>
      </c>
    </row>
    <row r="263" s="431" customFormat="true" ht="27.75" hidden="false" customHeight="true" outlineLevel="0" collapsed="false">
      <c r="A263" s="279" t="s">
        <v>346</v>
      </c>
      <c r="B263" s="482"/>
      <c r="C263" s="407" t="s">
        <v>308</v>
      </c>
      <c r="D263" s="307" t="s">
        <v>532</v>
      </c>
      <c r="E263" s="311" t="n">
        <v>240</v>
      </c>
      <c r="F263" s="411" t="n">
        <f aca="false">'Пр.7 Р.П. ЦС. ВР'!E280</f>
        <v>2173.91</v>
      </c>
      <c r="H263" s="432"/>
      <c r="P263" s="433"/>
    </row>
    <row r="264" s="278" customFormat="true" ht="53.55" hidden="false" customHeight="true" outlineLevel="0" collapsed="false">
      <c r="A264" s="302" t="s">
        <v>745</v>
      </c>
      <c r="B264" s="482"/>
      <c r="C264" s="407" t="s">
        <v>308</v>
      </c>
      <c r="D264" s="307" t="s">
        <v>534</v>
      </c>
      <c r="E264" s="285"/>
      <c r="F264" s="411" t="n">
        <f aca="false">F265</f>
        <v>450</v>
      </c>
      <c r="H264" s="379"/>
    </row>
    <row r="265" s="278" customFormat="true" ht="28.5" hidden="false" customHeight="true" outlineLevel="0" collapsed="false">
      <c r="A265" s="279" t="s">
        <v>346</v>
      </c>
      <c r="B265" s="482"/>
      <c r="C265" s="407" t="s">
        <v>308</v>
      </c>
      <c r="D265" s="307" t="s">
        <v>534</v>
      </c>
      <c r="E265" s="311" t="n">
        <v>240</v>
      </c>
      <c r="F265" s="411" t="n">
        <v>450</v>
      </c>
      <c r="H265" s="379"/>
    </row>
    <row r="266" customFormat="false" ht="40.95" hidden="false" customHeight="true" outlineLevel="0" collapsed="false">
      <c r="A266" s="304" t="s">
        <v>746</v>
      </c>
      <c r="B266" s="482"/>
      <c r="C266" s="407" t="s">
        <v>308</v>
      </c>
      <c r="D266" s="298" t="s">
        <v>536</v>
      </c>
      <c r="E266" s="285"/>
      <c r="F266" s="409" t="n">
        <f aca="false">F267</f>
        <v>431.33</v>
      </c>
      <c r="H266" s="379"/>
    </row>
    <row r="267" customFormat="false" ht="28.5" hidden="false" customHeight="true" outlineLevel="0" collapsed="false">
      <c r="A267" s="304" t="s">
        <v>537</v>
      </c>
      <c r="B267" s="482"/>
      <c r="C267" s="407" t="s">
        <v>308</v>
      </c>
      <c r="D267" s="298" t="s">
        <v>538</v>
      </c>
      <c r="E267" s="311"/>
      <c r="F267" s="409" t="n">
        <f aca="false">F268</f>
        <v>431.33</v>
      </c>
    </row>
    <row r="268" customFormat="false" ht="27" hidden="false" customHeight="true" outlineLevel="0" collapsed="false">
      <c r="A268" s="304" t="s">
        <v>539</v>
      </c>
      <c r="B268" s="482"/>
      <c r="C268" s="407" t="s">
        <v>308</v>
      </c>
      <c r="D268" s="298" t="s">
        <v>540</v>
      </c>
      <c r="E268" s="311"/>
      <c r="F268" s="409" t="n">
        <f aca="false">F269+F271</f>
        <v>431.33</v>
      </c>
    </row>
    <row r="269" customFormat="false" ht="52.05" hidden="false" customHeight="true" outlineLevel="0" collapsed="false">
      <c r="A269" s="279" t="s">
        <v>747</v>
      </c>
      <c r="B269" s="482"/>
      <c r="C269" s="407" t="s">
        <v>308</v>
      </c>
      <c r="D269" s="307" t="s">
        <v>542</v>
      </c>
      <c r="E269" s="311"/>
      <c r="F269" s="411" t="n">
        <f aca="false">F270</f>
        <v>392.12</v>
      </c>
    </row>
    <row r="270" customFormat="false" ht="27" hidden="false" customHeight="true" outlineLevel="0" collapsed="false">
      <c r="A270" s="279" t="s">
        <v>346</v>
      </c>
      <c r="B270" s="482"/>
      <c r="C270" s="407" t="s">
        <v>308</v>
      </c>
      <c r="D270" s="307" t="s">
        <v>542</v>
      </c>
      <c r="E270" s="311" t="n">
        <v>240</v>
      </c>
      <c r="F270" s="411" t="n">
        <v>392.12</v>
      </c>
    </row>
    <row r="271" customFormat="false" ht="52.05" hidden="false" customHeight="true" outlineLevel="0" collapsed="false">
      <c r="A271" s="279" t="s">
        <v>747</v>
      </c>
      <c r="B271" s="482"/>
      <c r="C271" s="407" t="s">
        <v>308</v>
      </c>
      <c r="D271" s="307" t="s">
        <v>542</v>
      </c>
      <c r="E271" s="311"/>
      <c r="F271" s="411" t="n">
        <f aca="false">F272</f>
        <v>39.21</v>
      </c>
      <c r="H271" s="379"/>
    </row>
    <row r="272" customFormat="false" ht="25.5" hidden="false" customHeight="true" outlineLevel="0" collapsed="false">
      <c r="A272" s="279" t="s">
        <v>346</v>
      </c>
      <c r="B272" s="482"/>
      <c r="C272" s="407" t="s">
        <v>308</v>
      </c>
      <c r="D272" s="307" t="s">
        <v>543</v>
      </c>
      <c r="E272" s="285" t="n">
        <v>240</v>
      </c>
      <c r="F272" s="411" t="n">
        <v>39.21</v>
      </c>
      <c r="H272" s="379"/>
    </row>
    <row r="273" s="299" customFormat="true" ht="39.6" hidden="true" customHeight="false" outlineLevel="0" collapsed="false">
      <c r="A273" s="304" t="s">
        <v>787</v>
      </c>
      <c r="B273" s="482"/>
      <c r="C273" s="395" t="s">
        <v>308</v>
      </c>
      <c r="D273" s="298" t="s">
        <v>339</v>
      </c>
      <c r="E273" s="401"/>
      <c r="F273" s="409"/>
      <c r="H273" s="394"/>
      <c r="P273" s="278"/>
    </row>
    <row r="274" s="268" customFormat="true" ht="66" hidden="true" customHeight="false" outlineLevel="0" collapsed="false">
      <c r="A274" s="304" t="s">
        <v>788</v>
      </c>
      <c r="B274" s="482"/>
      <c r="C274" s="395" t="s">
        <v>308</v>
      </c>
      <c r="D274" s="298" t="s">
        <v>789</v>
      </c>
      <c r="E274" s="401"/>
      <c r="F274" s="409"/>
      <c r="H274" s="396"/>
      <c r="P274" s="251"/>
    </row>
    <row r="275" customFormat="false" ht="26.4" hidden="true" customHeight="false" outlineLevel="0" collapsed="false">
      <c r="A275" s="270" t="s">
        <v>790</v>
      </c>
      <c r="B275" s="482"/>
      <c r="C275" s="260" t="s">
        <v>308</v>
      </c>
      <c r="D275" s="497" t="s">
        <v>791</v>
      </c>
      <c r="E275" s="261"/>
      <c r="F275" s="365"/>
      <c r="H275" s="396"/>
    </row>
    <row r="276" customFormat="false" ht="26.4" hidden="true" customHeight="false" outlineLevel="0" collapsed="false">
      <c r="A276" s="306" t="s">
        <v>792</v>
      </c>
      <c r="B276" s="482"/>
      <c r="C276" s="407" t="s">
        <v>308</v>
      </c>
      <c r="D276" s="498" t="s">
        <v>793</v>
      </c>
      <c r="E276" s="401"/>
      <c r="F276" s="411"/>
    </row>
    <row r="277" customFormat="false" ht="30" hidden="true" customHeight="true" outlineLevel="0" collapsed="false">
      <c r="A277" s="279" t="s">
        <v>346</v>
      </c>
      <c r="B277" s="482"/>
      <c r="C277" s="407" t="s">
        <v>308</v>
      </c>
      <c r="D277" s="498" t="s">
        <v>793</v>
      </c>
      <c r="E277" s="285" t="n">
        <v>240</v>
      </c>
      <c r="F277" s="411"/>
    </row>
    <row r="278" s="299" customFormat="true" ht="26.4" hidden="true" customHeight="false" outlineLevel="0" collapsed="false">
      <c r="A278" s="304" t="s">
        <v>794</v>
      </c>
      <c r="B278" s="482"/>
      <c r="C278" s="395" t="s">
        <v>308</v>
      </c>
      <c r="D278" s="298" t="s">
        <v>390</v>
      </c>
      <c r="E278" s="401"/>
      <c r="F278" s="409"/>
      <c r="H278" s="394"/>
      <c r="P278" s="278"/>
    </row>
    <row r="279" s="268" customFormat="true" ht="52.8" hidden="true" customHeight="false" outlineLevel="0" collapsed="false">
      <c r="A279" s="304" t="s">
        <v>795</v>
      </c>
      <c r="B279" s="482"/>
      <c r="C279" s="395" t="s">
        <v>308</v>
      </c>
      <c r="D279" s="298" t="s">
        <v>392</v>
      </c>
      <c r="E279" s="401"/>
      <c r="F279" s="409" t="n">
        <f aca="false">F283+F285+F287+F281</f>
        <v>0</v>
      </c>
      <c r="H279" s="396"/>
      <c r="P279" s="251"/>
    </row>
    <row r="280" s="268" customFormat="true" ht="13.8" hidden="true" customHeight="false" outlineLevel="0" collapsed="false">
      <c r="A280" s="304" t="s">
        <v>796</v>
      </c>
      <c r="B280" s="482"/>
      <c r="C280" s="395" t="s">
        <v>308</v>
      </c>
      <c r="D280" s="298" t="s">
        <v>394</v>
      </c>
      <c r="E280" s="401"/>
      <c r="F280" s="409" t="n">
        <f aca="false">F281</f>
        <v>0</v>
      </c>
      <c r="H280" s="396"/>
      <c r="P280" s="251"/>
    </row>
    <row r="281" customFormat="false" ht="66" hidden="true" customHeight="false" outlineLevel="0" collapsed="false">
      <c r="A281" s="306" t="s">
        <v>797</v>
      </c>
      <c r="B281" s="482"/>
      <c r="C281" s="407" t="s">
        <v>308</v>
      </c>
      <c r="D281" s="285" t="s">
        <v>798</v>
      </c>
      <c r="E281" s="401"/>
      <c r="F281" s="411" t="n">
        <f aca="false">F282</f>
        <v>0</v>
      </c>
    </row>
    <row r="282" s="263" customFormat="true" ht="18" hidden="true" customHeight="true" outlineLevel="0" collapsed="false">
      <c r="A282" s="302" t="s">
        <v>473</v>
      </c>
      <c r="B282" s="482"/>
      <c r="C282" s="380" t="s">
        <v>308</v>
      </c>
      <c r="D282" s="285" t="s">
        <v>798</v>
      </c>
      <c r="E282" s="285" t="n">
        <v>610</v>
      </c>
      <c r="F282" s="381"/>
      <c r="H282" s="265"/>
    </row>
    <row r="283" customFormat="false" ht="52.5" hidden="true" customHeight="true" outlineLevel="0" collapsed="false">
      <c r="A283" s="306" t="s">
        <v>799</v>
      </c>
      <c r="B283" s="482"/>
      <c r="C283" s="407" t="s">
        <v>308</v>
      </c>
      <c r="D283" s="307" t="s">
        <v>800</v>
      </c>
      <c r="E283" s="401"/>
      <c r="F283" s="411"/>
    </row>
    <row r="284" customFormat="false" ht="25.5" hidden="true" customHeight="true" outlineLevel="0" collapsed="false">
      <c r="A284" s="279" t="s">
        <v>346</v>
      </c>
      <c r="B284" s="482"/>
      <c r="C284" s="407" t="s">
        <v>308</v>
      </c>
      <c r="D284" s="307" t="s">
        <v>800</v>
      </c>
      <c r="E284" s="285" t="n">
        <v>240</v>
      </c>
      <c r="F284" s="411"/>
    </row>
    <row r="285" customFormat="false" ht="41.25" hidden="true" customHeight="true" outlineLevel="0" collapsed="false">
      <c r="A285" s="306" t="s">
        <v>801</v>
      </c>
      <c r="B285" s="482"/>
      <c r="C285" s="407" t="s">
        <v>308</v>
      </c>
      <c r="D285" s="307" t="s">
        <v>802</v>
      </c>
      <c r="E285" s="401"/>
      <c r="F285" s="411"/>
    </row>
    <row r="286" customFormat="false" ht="27.75" hidden="true" customHeight="true" outlineLevel="0" collapsed="false">
      <c r="A286" s="279" t="s">
        <v>346</v>
      </c>
      <c r="B286" s="482"/>
      <c r="C286" s="407" t="s">
        <v>308</v>
      </c>
      <c r="D286" s="307" t="s">
        <v>802</v>
      </c>
      <c r="E286" s="285" t="n">
        <v>240</v>
      </c>
      <c r="F286" s="411"/>
    </row>
    <row r="287" customFormat="false" ht="51" hidden="true" customHeight="true" outlineLevel="0" collapsed="false">
      <c r="A287" s="306" t="s">
        <v>803</v>
      </c>
      <c r="B287" s="482"/>
      <c r="C287" s="407" t="s">
        <v>308</v>
      </c>
      <c r="D287" s="307" t="s">
        <v>804</v>
      </c>
      <c r="E287" s="401"/>
      <c r="F287" s="411"/>
    </row>
    <row r="288" customFormat="false" ht="24.75" hidden="true" customHeight="true" outlineLevel="0" collapsed="false">
      <c r="A288" s="279" t="s">
        <v>346</v>
      </c>
      <c r="B288" s="482"/>
      <c r="C288" s="407" t="s">
        <v>308</v>
      </c>
      <c r="D288" s="307" t="s">
        <v>804</v>
      </c>
      <c r="E288" s="285" t="n">
        <v>240</v>
      </c>
      <c r="F288" s="411"/>
    </row>
    <row r="289" customFormat="false" ht="26.25" hidden="true" customHeight="true" outlineLevel="0" collapsed="false">
      <c r="A289" s="279" t="s">
        <v>346</v>
      </c>
      <c r="B289" s="482"/>
      <c r="C289" s="407" t="s">
        <v>308</v>
      </c>
      <c r="D289" s="307" t="s">
        <v>805</v>
      </c>
      <c r="E289" s="285" t="n">
        <v>240</v>
      </c>
      <c r="F289" s="411"/>
    </row>
    <row r="290" s="436" customFormat="true" ht="22.5" hidden="false" customHeight="true" outlineLevel="0" collapsed="false">
      <c r="A290" s="486" t="s">
        <v>309</v>
      </c>
      <c r="B290" s="487"/>
      <c r="C290" s="499" t="s">
        <v>310</v>
      </c>
      <c r="D290" s="489"/>
      <c r="E290" s="489"/>
      <c r="F290" s="500" t="n">
        <f aca="false">F291</f>
        <v>15225</v>
      </c>
      <c r="H290" s="437"/>
    </row>
    <row r="291" s="444" customFormat="true" ht="15.45" hidden="false" customHeight="true" outlineLevel="0" collapsed="false">
      <c r="A291" s="327" t="s">
        <v>311</v>
      </c>
      <c r="B291" s="484"/>
      <c r="C291" s="330" t="s">
        <v>312</v>
      </c>
      <c r="D291" s="347"/>
      <c r="E291" s="347"/>
      <c r="F291" s="382" t="n">
        <f aca="false">F292+F296</f>
        <v>15225</v>
      </c>
      <c r="H291" s="445"/>
      <c r="P291" s="436"/>
    </row>
    <row r="292" s="251" customFormat="true" ht="0.45" hidden="false" customHeight="true" outlineLevel="0" collapsed="false">
      <c r="A292" s="297" t="s">
        <v>604</v>
      </c>
      <c r="B292" s="482"/>
      <c r="C292" s="260" t="s">
        <v>312</v>
      </c>
      <c r="D292" s="298" t="s">
        <v>605</v>
      </c>
      <c r="E292" s="261"/>
      <c r="F292" s="365" t="n">
        <f aca="false">F293</f>
        <v>0</v>
      </c>
    </row>
    <row r="293" s="278" customFormat="true" ht="15" hidden="true" customHeight="true" outlineLevel="0" collapsed="false">
      <c r="A293" s="270" t="s">
        <v>583</v>
      </c>
      <c r="B293" s="482"/>
      <c r="C293" s="276" t="s">
        <v>312</v>
      </c>
      <c r="D293" s="446" t="s">
        <v>677</v>
      </c>
      <c r="E293" s="275"/>
      <c r="F293" s="399" t="n">
        <f aca="false">F294</f>
        <v>0</v>
      </c>
    </row>
    <row r="294" customFormat="false" ht="16.5" hidden="true" customHeight="true" outlineLevel="0" collapsed="false">
      <c r="A294" s="279" t="s">
        <v>664</v>
      </c>
      <c r="B294" s="482"/>
      <c r="C294" s="276" t="s">
        <v>312</v>
      </c>
      <c r="D294" s="354" t="s">
        <v>665</v>
      </c>
      <c r="E294" s="275"/>
      <c r="F294" s="399" t="n">
        <f aca="false">F295</f>
        <v>0</v>
      </c>
    </row>
    <row r="295" customFormat="false" ht="15" hidden="true" customHeight="true" outlineLevel="0" collapsed="false">
      <c r="A295" s="279" t="s">
        <v>456</v>
      </c>
      <c r="B295" s="482"/>
      <c r="C295" s="276" t="s">
        <v>312</v>
      </c>
      <c r="D295" s="354" t="s">
        <v>665</v>
      </c>
      <c r="E295" s="275" t="s">
        <v>457</v>
      </c>
      <c r="F295" s="399"/>
    </row>
    <row r="296" customFormat="false" ht="40.05" hidden="false" customHeight="true" outlineLevel="0" collapsed="false">
      <c r="A296" s="304" t="s">
        <v>448</v>
      </c>
      <c r="B296" s="482"/>
      <c r="C296" s="260" t="s">
        <v>312</v>
      </c>
      <c r="D296" s="261" t="s">
        <v>449</v>
      </c>
      <c r="E296" s="261"/>
      <c r="F296" s="365" t="n">
        <f aca="false">F297+F309+F303</f>
        <v>15225</v>
      </c>
    </row>
    <row r="297" customFormat="false" ht="27" hidden="false" customHeight="true" outlineLevel="0" collapsed="false">
      <c r="A297" s="270" t="s">
        <v>450</v>
      </c>
      <c r="B297" s="482"/>
      <c r="C297" s="260" t="s">
        <v>312</v>
      </c>
      <c r="D297" s="261" t="s">
        <v>451</v>
      </c>
      <c r="E297" s="261"/>
      <c r="F297" s="365" t="n">
        <f aca="false">F298</f>
        <v>12200</v>
      </c>
    </row>
    <row r="298" customFormat="false" ht="36.75" hidden="false" customHeight="true" outlineLevel="0" collapsed="false">
      <c r="A298" s="270" t="s">
        <v>452</v>
      </c>
      <c r="B298" s="482"/>
      <c r="C298" s="260" t="s">
        <v>312</v>
      </c>
      <c r="D298" s="261" t="s">
        <v>453</v>
      </c>
      <c r="E298" s="261"/>
      <c r="F298" s="365" t="n">
        <f aca="false">F299+F301</f>
        <v>12200</v>
      </c>
    </row>
    <row r="299" customFormat="false" ht="26.4" hidden="false" customHeight="false" outlineLevel="0" collapsed="false">
      <c r="A299" s="303" t="s">
        <v>454</v>
      </c>
      <c r="B299" s="482"/>
      <c r="C299" s="276" t="s">
        <v>312</v>
      </c>
      <c r="D299" s="275" t="s">
        <v>455</v>
      </c>
      <c r="E299" s="275"/>
      <c r="F299" s="399" t="n">
        <f aca="false">F300</f>
        <v>11000</v>
      </c>
    </row>
    <row r="300" customFormat="false" ht="16.05" hidden="false" customHeight="true" outlineLevel="0" collapsed="false">
      <c r="A300" s="279" t="s">
        <v>456</v>
      </c>
      <c r="B300" s="482"/>
      <c r="C300" s="276" t="s">
        <v>312</v>
      </c>
      <c r="D300" s="275" t="s">
        <v>455</v>
      </c>
      <c r="E300" s="275" t="s">
        <v>457</v>
      </c>
      <c r="F300" s="399" t="n">
        <v>11000</v>
      </c>
    </row>
    <row r="301" customFormat="false" ht="26.55" hidden="false" customHeight="true" outlineLevel="0" collapsed="false">
      <c r="A301" s="279" t="s">
        <v>458</v>
      </c>
      <c r="B301" s="482"/>
      <c r="C301" s="276" t="s">
        <v>312</v>
      </c>
      <c r="D301" s="275" t="s">
        <v>459</v>
      </c>
      <c r="E301" s="275"/>
      <c r="F301" s="399" t="n">
        <f aca="false">F302</f>
        <v>1200</v>
      </c>
    </row>
    <row r="302" customFormat="false" ht="16.05" hidden="false" customHeight="true" outlineLevel="0" collapsed="false">
      <c r="A302" s="279" t="s">
        <v>456</v>
      </c>
      <c r="B302" s="482"/>
      <c r="C302" s="276" t="s">
        <v>312</v>
      </c>
      <c r="D302" s="275" t="s">
        <v>459</v>
      </c>
      <c r="E302" s="275" t="s">
        <v>457</v>
      </c>
      <c r="F302" s="399" t="n">
        <v>1200</v>
      </c>
    </row>
    <row r="303" customFormat="false" ht="28.5" hidden="false" customHeight="true" outlineLevel="0" collapsed="false">
      <c r="A303" s="270" t="s">
        <v>806</v>
      </c>
      <c r="B303" s="482"/>
      <c r="C303" s="260" t="s">
        <v>312</v>
      </c>
      <c r="D303" s="261" t="s">
        <v>476</v>
      </c>
      <c r="E303" s="275"/>
      <c r="F303" s="365" t="n">
        <f aca="false">F304</f>
        <v>2000</v>
      </c>
    </row>
    <row r="304" customFormat="false" ht="15.75" hidden="false" customHeight="true" outlineLevel="0" collapsed="false">
      <c r="A304" s="270" t="s">
        <v>477</v>
      </c>
      <c r="B304" s="482"/>
      <c r="C304" s="260" t="s">
        <v>312</v>
      </c>
      <c r="D304" s="261" t="s">
        <v>478</v>
      </c>
      <c r="E304" s="285"/>
      <c r="F304" s="365" t="n">
        <f aca="false">F305+F307</f>
        <v>2000</v>
      </c>
    </row>
    <row r="305" s="252" customFormat="true" ht="25.05" hidden="false" customHeight="true" outlineLevel="0" collapsed="false">
      <c r="A305" s="279" t="s">
        <v>756</v>
      </c>
      <c r="B305" s="482"/>
      <c r="C305" s="276" t="s">
        <v>312</v>
      </c>
      <c r="D305" s="275" t="s">
        <v>480</v>
      </c>
      <c r="E305" s="275"/>
      <c r="F305" s="399" t="n">
        <f aca="false">F306</f>
        <v>1000</v>
      </c>
      <c r="H305" s="366"/>
    </row>
    <row r="306" s="299" customFormat="true" ht="15" hidden="false" customHeight="true" outlineLevel="0" collapsed="false">
      <c r="A306" s="279" t="s">
        <v>456</v>
      </c>
      <c r="B306" s="482"/>
      <c r="C306" s="276" t="s">
        <v>312</v>
      </c>
      <c r="D306" s="275" t="s">
        <v>480</v>
      </c>
      <c r="E306" s="275"/>
      <c r="F306" s="399" t="n">
        <v>1000</v>
      </c>
      <c r="H306" s="394"/>
      <c r="P306" s="278"/>
    </row>
    <row r="307" s="299" customFormat="true" ht="28.95" hidden="false" customHeight="true" outlineLevel="0" collapsed="false">
      <c r="A307" s="279" t="s">
        <v>757</v>
      </c>
      <c r="B307" s="482"/>
      <c r="C307" s="276" t="s">
        <v>312</v>
      </c>
      <c r="D307" s="275" t="s">
        <v>482</v>
      </c>
      <c r="E307" s="275"/>
      <c r="F307" s="399" t="n">
        <f aca="false">F308</f>
        <v>1000</v>
      </c>
      <c r="H307" s="394"/>
      <c r="P307" s="278"/>
    </row>
    <row r="308" s="278" customFormat="true" ht="16.95" hidden="false" customHeight="true" outlineLevel="0" collapsed="false">
      <c r="A308" s="279" t="s">
        <v>456</v>
      </c>
      <c r="B308" s="482"/>
      <c r="C308" s="276" t="s">
        <v>312</v>
      </c>
      <c r="D308" s="275" t="s">
        <v>482</v>
      </c>
      <c r="E308" s="275" t="s">
        <v>457</v>
      </c>
      <c r="F308" s="399" t="n">
        <v>1000</v>
      </c>
      <c r="H308" s="379"/>
    </row>
    <row r="309" s="252" customFormat="true" ht="39.6" hidden="false" customHeight="false" outlineLevel="0" collapsed="false">
      <c r="A309" s="270" t="s">
        <v>460</v>
      </c>
      <c r="B309" s="482"/>
      <c r="C309" s="260" t="s">
        <v>312</v>
      </c>
      <c r="D309" s="261" t="s">
        <v>461</v>
      </c>
      <c r="E309" s="423"/>
      <c r="F309" s="409" t="n">
        <f aca="false">F311+F312+F314+F315+F317</f>
        <v>1025</v>
      </c>
      <c r="H309" s="366"/>
    </row>
    <row r="310" customFormat="false" ht="15.45" hidden="false" customHeight="true" outlineLevel="0" collapsed="false">
      <c r="A310" s="302" t="s">
        <v>462</v>
      </c>
      <c r="B310" s="482"/>
      <c r="C310" s="276" t="s">
        <v>312</v>
      </c>
      <c r="D310" s="275" t="s">
        <v>463</v>
      </c>
      <c r="E310" s="423"/>
      <c r="F310" s="411" t="n">
        <f aca="false">F311</f>
        <v>555</v>
      </c>
      <c r="H310" s="366"/>
    </row>
    <row r="311" customFormat="false" ht="25.05" hidden="false" customHeight="true" outlineLevel="0" collapsed="false">
      <c r="A311" s="279" t="s">
        <v>346</v>
      </c>
      <c r="B311" s="482"/>
      <c r="C311" s="276" t="s">
        <v>312</v>
      </c>
      <c r="D311" s="275" t="s">
        <v>463</v>
      </c>
      <c r="E311" s="423" t="n">
        <v>240</v>
      </c>
      <c r="F311" s="411" t="n">
        <v>555</v>
      </c>
      <c r="H311" s="366"/>
    </row>
    <row r="312" customFormat="false" ht="28.05" hidden="false" customHeight="true" outlineLevel="0" collapsed="false">
      <c r="A312" s="279" t="s">
        <v>464</v>
      </c>
      <c r="B312" s="482"/>
      <c r="C312" s="276" t="s">
        <v>312</v>
      </c>
      <c r="D312" s="275" t="s">
        <v>463</v>
      </c>
      <c r="E312" s="423" t="n">
        <v>630</v>
      </c>
      <c r="F312" s="411" t="n">
        <v>120</v>
      </c>
      <c r="H312" s="366"/>
    </row>
    <row r="313" customFormat="false" ht="24" hidden="false" customHeight="true" outlineLevel="0" collapsed="false">
      <c r="A313" s="279" t="s">
        <v>469</v>
      </c>
      <c r="B313" s="482"/>
      <c r="C313" s="276" t="s">
        <v>312</v>
      </c>
      <c r="D313" s="275" t="s">
        <v>470</v>
      </c>
      <c r="E313" s="275"/>
      <c r="F313" s="411" t="n">
        <f aca="false">F314</f>
        <v>200</v>
      </c>
      <c r="H313" s="366"/>
    </row>
    <row r="314" customFormat="false" ht="16.95" hidden="false" customHeight="true" outlineLevel="0" collapsed="false">
      <c r="A314" s="279" t="s">
        <v>456</v>
      </c>
      <c r="B314" s="482"/>
      <c r="C314" s="276" t="s">
        <v>312</v>
      </c>
      <c r="D314" s="275" t="s">
        <v>470</v>
      </c>
      <c r="E314" s="275" t="s">
        <v>457</v>
      </c>
      <c r="F314" s="411" t="n">
        <v>200</v>
      </c>
      <c r="H314" s="366"/>
    </row>
    <row r="315" customFormat="false" ht="40.05" hidden="false" customHeight="true" outlineLevel="0" collapsed="false">
      <c r="A315" s="279" t="s">
        <v>471</v>
      </c>
      <c r="B315" s="482"/>
      <c r="C315" s="276" t="s">
        <v>312</v>
      </c>
      <c r="D315" s="275" t="s">
        <v>472</v>
      </c>
      <c r="E315" s="275"/>
      <c r="F315" s="411" t="n">
        <f aca="false">F316</f>
        <v>90</v>
      </c>
      <c r="H315" s="366"/>
    </row>
    <row r="316" customFormat="false" ht="16.95" hidden="false" customHeight="true" outlineLevel="0" collapsed="false">
      <c r="A316" s="315" t="s">
        <v>473</v>
      </c>
      <c r="B316" s="482"/>
      <c r="C316" s="276" t="s">
        <v>312</v>
      </c>
      <c r="D316" s="275" t="s">
        <v>472</v>
      </c>
      <c r="E316" s="275" t="s">
        <v>457</v>
      </c>
      <c r="F316" s="411" t="n">
        <v>90</v>
      </c>
      <c r="H316" s="366"/>
    </row>
    <row r="317" s="299" customFormat="true" ht="37.95" hidden="false" customHeight="true" outlineLevel="0" collapsed="false">
      <c r="A317" s="279" t="s">
        <v>471</v>
      </c>
      <c r="B317" s="482"/>
      <c r="C317" s="276" t="s">
        <v>312</v>
      </c>
      <c r="D317" s="275" t="s">
        <v>474</v>
      </c>
      <c r="E317" s="285"/>
      <c r="F317" s="399" t="n">
        <f aca="false">F318</f>
        <v>60</v>
      </c>
      <c r="H317" s="394"/>
      <c r="P317" s="278"/>
    </row>
    <row r="318" s="278" customFormat="true" ht="15" hidden="false" customHeight="true" outlineLevel="0" collapsed="false">
      <c r="A318" s="315" t="s">
        <v>473</v>
      </c>
      <c r="B318" s="482"/>
      <c r="C318" s="276" t="s">
        <v>312</v>
      </c>
      <c r="D318" s="275" t="s">
        <v>474</v>
      </c>
      <c r="E318" s="275" t="s">
        <v>457</v>
      </c>
      <c r="F318" s="399" t="n">
        <v>60</v>
      </c>
      <c r="H318" s="379"/>
    </row>
    <row r="319" s="383" customFormat="true" ht="23.25" hidden="false" customHeight="true" outlineLevel="0" collapsed="false">
      <c r="A319" s="480" t="s">
        <v>313</v>
      </c>
      <c r="B319" s="485"/>
      <c r="C319" s="368" t="s">
        <v>314</v>
      </c>
      <c r="D319" s="369"/>
      <c r="E319" s="369"/>
      <c r="F319" s="370" t="n">
        <f aca="false">F320+F326</f>
        <v>3027.49</v>
      </c>
      <c r="H319" s="384"/>
    </row>
    <row r="320" customFormat="false" ht="16.5" hidden="false" customHeight="true" outlineLevel="0" collapsed="false">
      <c r="A320" s="327" t="s">
        <v>315</v>
      </c>
      <c r="B320" s="482"/>
      <c r="C320" s="330" t="s">
        <v>316</v>
      </c>
      <c r="D320" s="347"/>
      <c r="E320" s="347"/>
      <c r="F320" s="382" t="n">
        <f aca="false">F321</f>
        <v>2209.58</v>
      </c>
      <c r="H320" s="384"/>
    </row>
    <row r="321" s="271" customFormat="true" ht="18.75" hidden="false" customHeight="true" outlineLevel="0" collapsed="false">
      <c r="A321" s="297" t="s">
        <v>604</v>
      </c>
      <c r="B321" s="482"/>
      <c r="C321" s="260" t="s">
        <v>316</v>
      </c>
      <c r="D321" s="261" t="s">
        <v>605</v>
      </c>
      <c r="E321" s="261"/>
      <c r="F321" s="365" t="n">
        <f aca="false">F322</f>
        <v>2209.58</v>
      </c>
      <c r="H321" s="430"/>
      <c r="P321" s="252"/>
    </row>
    <row r="322" s="271" customFormat="true" ht="18.75" hidden="false" customHeight="true" outlineLevel="0" collapsed="false">
      <c r="A322" s="270" t="s">
        <v>583</v>
      </c>
      <c r="B322" s="482"/>
      <c r="C322" s="260" t="s">
        <v>316</v>
      </c>
      <c r="D322" s="261" t="s">
        <v>677</v>
      </c>
      <c r="E322" s="261"/>
      <c r="F322" s="365" t="n">
        <f aca="false">F323</f>
        <v>2209.58</v>
      </c>
      <c r="H322" s="430"/>
      <c r="P322" s="252"/>
    </row>
    <row r="323" s="271" customFormat="true" ht="17.25" hidden="false" customHeight="true" outlineLevel="0" collapsed="false">
      <c r="A323" s="270" t="s">
        <v>583</v>
      </c>
      <c r="B323" s="482"/>
      <c r="C323" s="260" t="s">
        <v>316</v>
      </c>
      <c r="D323" s="261" t="s">
        <v>606</v>
      </c>
      <c r="E323" s="261"/>
      <c r="F323" s="365" t="n">
        <f aca="false">F324</f>
        <v>2209.58</v>
      </c>
      <c r="H323" s="430"/>
      <c r="P323" s="252"/>
    </row>
    <row r="324" customFormat="false" ht="16.95" hidden="false" customHeight="true" outlineLevel="0" collapsed="false">
      <c r="A324" s="302" t="s">
        <v>639</v>
      </c>
      <c r="B324" s="482"/>
      <c r="C324" s="260" t="s">
        <v>316</v>
      </c>
      <c r="D324" s="275" t="s">
        <v>640</v>
      </c>
      <c r="E324" s="261"/>
      <c r="F324" s="365" t="n">
        <f aca="false">F325</f>
        <v>2209.58</v>
      </c>
      <c r="H324" s="430"/>
      <c r="P324" s="252"/>
    </row>
    <row r="325" s="278" customFormat="true" ht="26.25" hidden="false" customHeight="true" outlineLevel="0" collapsed="false">
      <c r="A325" s="302" t="s">
        <v>397</v>
      </c>
      <c r="B325" s="482"/>
      <c r="C325" s="276" t="s">
        <v>316</v>
      </c>
      <c r="D325" s="275" t="s">
        <v>640</v>
      </c>
      <c r="E325" s="275" t="s">
        <v>398</v>
      </c>
      <c r="F325" s="399" t="n">
        <v>2209.58</v>
      </c>
      <c r="H325" s="379"/>
    </row>
    <row r="326" s="383" customFormat="true" ht="18" hidden="false" customHeight="true" outlineLevel="0" collapsed="false">
      <c r="A326" s="327" t="s">
        <v>317</v>
      </c>
      <c r="B326" s="484"/>
      <c r="C326" s="330" t="s">
        <v>318</v>
      </c>
      <c r="D326" s="347"/>
      <c r="E326" s="347"/>
      <c r="F326" s="382" t="n">
        <f aca="false">F327+F333</f>
        <v>817.91</v>
      </c>
      <c r="H326" s="384"/>
    </row>
    <row r="327" customFormat="false" ht="17.25" hidden="false" customHeight="true" outlineLevel="0" collapsed="false">
      <c r="A327" s="297" t="s">
        <v>604</v>
      </c>
      <c r="B327" s="482"/>
      <c r="C327" s="395" t="s">
        <v>318</v>
      </c>
      <c r="D327" s="261" t="s">
        <v>605</v>
      </c>
      <c r="E327" s="300"/>
      <c r="F327" s="378" t="n">
        <f aca="false">F328</f>
        <v>557.91</v>
      </c>
    </row>
    <row r="328" customFormat="false" ht="17.25" hidden="false" customHeight="true" outlineLevel="0" collapsed="false">
      <c r="A328" s="270" t="s">
        <v>583</v>
      </c>
      <c r="B328" s="482"/>
      <c r="C328" s="395" t="s">
        <v>318</v>
      </c>
      <c r="D328" s="261" t="s">
        <v>677</v>
      </c>
      <c r="E328" s="439"/>
      <c r="F328" s="378" t="n">
        <f aca="false">F329</f>
        <v>557.91</v>
      </c>
    </row>
    <row r="329" customFormat="false" ht="15.75" hidden="false" customHeight="true" outlineLevel="0" collapsed="false">
      <c r="A329" s="270" t="s">
        <v>583</v>
      </c>
      <c r="B329" s="482"/>
      <c r="C329" s="395" t="s">
        <v>318</v>
      </c>
      <c r="D329" s="261" t="s">
        <v>606</v>
      </c>
      <c r="E329" s="261"/>
      <c r="F329" s="365" t="n">
        <f aca="false">F330</f>
        <v>557.91</v>
      </c>
    </row>
    <row r="330" s="252" customFormat="true" ht="27.45" hidden="false" customHeight="true" outlineLevel="0" collapsed="false">
      <c r="A330" s="303" t="s">
        <v>636</v>
      </c>
      <c r="B330" s="483"/>
      <c r="C330" s="407" t="s">
        <v>318</v>
      </c>
      <c r="D330" s="275" t="s">
        <v>637</v>
      </c>
      <c r="E330" s="285"/>
      <c r="F330" s="381" t="n">
        <f aca="false">F331+F332</f>
        <v>557.91</v>
      </c>
      <c r="H330" s="366"/>
    </row>
    <row r="331" customFormat="false" ht="27.45" hidden="true" customHeight="true" outlineLevel="0" collapsed="false">
      <c r="A331" s="279" t="s">
        <v>346</v>
      </c>
      <c r="B331" s="483"/>
      <c r="C331" s="407" t="s">
        <v>318</v>
      </c>
      <c r="D331" s="275" t="s">
        <v>638</v>
      </c>
      <c r="E331" s="316" t="n">
        <v>240</v>
      </c>
      <c r="F331" s="381"/>
      <c r="H331" s="366"/>
    </row>
    <row r="332" s="271" customFormat="true" ht="25.5" hidden="false" customHeight="true" outlineLevel="0" collapsed="false">
      <c r="A332" s="302" t="s">
        <v>397</v>
      </c>
      <c r="B332" s="483"/>
      <c r="C332" s="407" t="s">
        <v>318</v>
      </c>
      <c r="D332" s="275" t="s">
        <v>637</v>
      </c>
      <c r="E332" s="275" t="s">
        <v>398</v>
      </c>
      <c r="F332" s="399" t="n">
        <v>557.91</v>
      </c>
      <c r="H332" s="430"/>
      <c r="P332" s="252"/>
    </row>
    <row r="333" customFormat="false" ht="52.8" hidden="false" customHeight="false" outlineLevel="0" collapsed="false">
      <c r="A333" s="297" t="s">
        <v>389</v>
      </c>
      <c r="B333" s="482"/>
      <c r="C333" s="395" t="s">
        <v>318</v>
      </c>
      <c r="D333" s="261" t="s">
        <v>712</v>
      </c>
      <c r="E333" s="261"/>
      <c r="F333" s="365" t="n">
        <f aca="false">F334</f>
        <v>260</v>
      </c>
      <c r="H333" s="430"/>
      <c r="P333" s="252"/>
    </row>
    <row r="334" customFormat="false" ht="52.8" hidden="false" customHeight="false" outlineLevel="0" collapsed="false">
      <c r="A334" s="270" t="s">
        <v>391</v>
      </c>
      <c r="B334" s="482"/>
      <c r="C334" s="395" t="s">
        <v>318</v>
      </c>
      <c r="D334" s="261" t="s">
        <v>392</v>
      </c>
      <c r="E334" s="261"/>
      <c r="F334" s="365" t="n">
        <f aca="false">F335</f>
        <v>260</v>
      </c>
      <c r="H334" s="430"/>
      <c r="P334" s="252"/>
    </row>
    <row r="335" s="278" customFormat="true" ht="24.45" hidden="false" customHeight="true" outlineLevel="0" collapsed="false">
      <c r="A335" s="270" t="s">
        <v>393</v>
      </c>
      <c r="B335" s="482"/>
      <c r="C335" s="407" t="s">
        <v>318</v>
      </c>
      <c r="D335" s="261" t="s">
        <v>394</v>
      </c>
      <c r="E335" s="275"/>
      <c r="F335" s="365" t="n">
        <f aca="false">F336+F338+F340+F342</f>
        <v>260</v>
      </c>
      <c r="H335" s="379"/>
    </row>
    <row r="336" s="278" customFormat="true" ht="38.55" hidden="true" customHeight="true" outlineLevel="0" collapsed="false">
      <c r="A336" s="301" t="s">
        <v>758</v>
      </c>
      <c r="B336" s="482"/>
      <c r="C336" s="407" t="s">
        <v>318</v>
      </c>
      <c r="D336" s="275" t="s">
        <v>396</v>
      </c>
      <c r="E336" s="275"/>
      <c r="F336" s="399" t="n">
        <f aca="false">F337</f>
        <v>0</v>
      </c>
      <c r="H336" s="379"/>
    </row>
    <row r="337" customFormat="false" ht="27" hidden="true" customHeight="true" outlineLevel="0" collapsed="false">
      <c r="A337" s="302" t="s">
        <v>397</v>
      </c>
      <c r="B337" s="482"/>
      <c r="C337" s="407" t="s">
        <v>318</v>
      </c>
      <c r="D337" s="275" t="s">
        <v>396</v>
      </c>
      <c r="E337" s="275" t="s">
        <v>398</v>
      </c>
      <c r="F337" s="399"/>
      <c r="H337" s="379"/>
    </row>
    <row r="338" s="278" customFormat="true" ht="41.55" hidden="false" customHeight="true" outlineLevel="0" collapsed="false">
      <c r="A338" s="301" t="s">
        <v>758</v>
      </c>
      <c r="B338" s="482"/>
      <c r="C338" s="407" t="s">
        <v>318</v>
      </c>
      <c r="D338" s="275" t="s">
        <v>400</v>
      </c>
      <c r="E338" s="275"/>
      <c r="F338" s="399" t="n">
        <f aca="false">F339</f>
        <v>130</v>
      </c>
    </row>
    <row r="339" s="278" customFormat="true" ht="25.5" hidden="false" customHeight="true" outlineLevel="0" collapsed="false">
      <c r="A339" s="302" t="s">
        <v>397</v>
      </c>
      <c r="B339" s="482"/>
      <c r="C339" s="407" t="s">
        <v>318</v>
      </c>
      <c r="D339" s="275" t="s">
        <v>400</v>
      </c>
      <c r="E339" s="275" t="s">
        <v>398</v>
      </c>
      <c r="F339" s="399" t="n">
        <v>130</v>
      </c>
    </row>
    <row r="340" customFormat="false" ht="39.45" hidden="true" customHeight="true" outlineLevel="0" collapsed="false">
      <c r="A340" s="301" t="s">
        <v>401</v>
      </c>
      <c r="B340" s="482"/>
      <c r="C340" s="407" t="s">
        <v>318</v>
      </c>
      <c r="D340" s="275" t="s">
        <v>402</v>
      </c>
      <c r="E340" s="275"/>
      <c r="F340" s="399" t="n">
        <f aca="false">F341</f>
        <v>0</v>
      </c>
    </row>
    <row r="341" s="278" customFormat="true" ht="27" hidden="true" customHeight="true" outlineLevel="0" collapsed="false">
      <c r="A341" s="302" t="s">
        <v>397</v>
      </c>
      <c r="B341" s="482"/>
      <c r="C341" s="407" t="s">
        <v>318</v>
      </c>
      <c r="D341" s="275" t="s">
        <v>402</v>
      </c>
      <c r="E341" s="275" t="s">
        <v>398</v>
      </c>
      <c r="F341" s="399"/>
    </row>
    <row r="342" s="278" customFormat="true" ht="40.05" hidden="false" customHeight="true" outlineLevel="0" collapsed="false">
      <c r="A342" s="301" t="s">
        <v>403</v>
      </c>
      <c r="B342" s="482"/>
      <c r="C342" s="407" t="s">
        <v>318</v>
      </c>
      <c r="D342" s="275" t="s">
        <v>404</v>
      </c>
      <c r="E342" s="275"/>
      <c r="F342" s="399" t="n">
        <f aca="false">F343</f>
        <v>130</v>
      </c>
    </row>
    <row r="343" customFormat="false" ht="28.95" hidden="false" customHeight="true" outlineLevel="0" collapsed="false">
      <c r="A343" s="302" t="s">
        <v>397</v>
      </c>
      <c r="B343" s="482"/>
      <c r="C343" s="407" t="s">
        <v>318</v>
      </c>
      <c r="D343" s="275" t="s">
        <v>404</v>
      </c>
      <c r="E343" s="275" t="s">
        <v>398</v>
      </c>
      <c r="F343" s="399" t="n">
        <v>130</v>
      </c>
    </row>
    <row r="344" s="371" customFormat="true" ht="23.25" hidden="false" customHeight="true" outlineLevel="0" collapsed="false">
      <c r="A344" s="480" t="s">
        <v>319</v>
      </c>
      <c r="B344" s="485"/>
      <c r="C344" s="368" t="s">
        <v>320</v>
      </c>
      <c r="D344" s="369"/>
      <c r="E344" s="369"/>
      <c r="F344" s="370" t="n">
        <f aca="false">F345</f>
        <v>8300</v>
      </c>
      <c r="H344" s="372"/>
    </row>
    <row r="345" customFormat="false" ht="19.05" hidden="false" customHeight="true" outlineLevel="0" collapsed="false">
      <c r="A345" s="327" t="s">
        <v>321</v>
      </c>
      <c r="B345" s="482"/>
      <c r="C345" s="330" t="s">
        <v>322</v>
      </c>
      <c r="D345" s="347"/>
      <c r="E345" s="347"/>
      <c r="F345" s="382" t="n">
        <f aca="false">F346+F354</f>
        <v>8300</v>
      </c>
      <c r="H345" s="372"/>
    </row>
    <row r="346" s="299" customFormat="true" ht="38.25" hidden="false" customHeight="true" outlineLevel="0" collapsed="false">
      <c r="A346" s="297" t="s">
        <v>807</v>
      </c>
      <c r="B346" s="482"/>
      <c r="C346" s="260" t="s">
        <v>322</v>
      </c>
      <c r="D346" s="261" t="s">
        <v>484</v>
      </c>
      <c r="E346" s="261"/>
      <c r="F346" s="365" t="n">
        <f aca="false">F347+F351</f>
        <v>8300</v>
      </c>
      <c r="H346" s="394"/>
      <c r="P346" s="278"/>
    </row>
    <row r="347" customFormat="false" ht="39.6" hidden="false" customHeight="true" outlineLevel="0" collapsed="false">
      <c r="A347" s="270" t="s">
        <v>808</v>
      </c>
      <c r="B347" s="482"/>
      <c r="C347" s="260" t="s">
        <v>322</v>
      </c>
      <c r="D347" s="261" t="s">
        <v>486</v>
      </c>
      <c r="E347" s="261"/>
      <c r="F347" s="365" t="n">
        <f aca="false">F348</f>
        <v>8200</v>
      </c>
      <c r="H347" s="394"/>
      <c r="P347" s="278"/>
    </row>
    <row r="348" s="278" customFormat="true" ht="41.25" hidden="false" customHeight="true" outlineLevel="0" collapsed="false">
      <c r="A348" s="270" t="s">
        <v>487</v>
      </c>
      <c r="B348" s="482"/>
      <c r="C348" s="260" t="s">
        <v>322</v>
      </c>
      <c r="D348" s="261" t="s">
        <v>488</v>
      </c>
      <c r="E348" s="275"/>
      <c r="F348" s="365" t="n">
        <f aca="false">F349</f>
        <v>8200</v>
      </c>
      <c r="H348" s="379"/>
    </row>
    <row r="349" s="278" customFormat="true" ht="26.55" hidden="false" customHeight="true" outlineLevel="0" collapsed="false">
      <c r="A349" s="303" t="s">
        <v>489</v>
      </c>
      <c r="B349" s="482"/>
      <c r="C349" s="276" t="s">
        <v>322</v>
      </c>
      <c r="D349" s="275" t="s">
        <v>490</v>
      </c>
      <c r="E349" s="285"/>
      <c r="F349" s="399" t="n">
        <f aca="false">F350</f>
        <v>8200</v>
      </c>
      <c r="H349" s="379"/>
    </row>
    <row r="350" s="278" customFormat="true" ht="15.45" hidden="false" customHeight="true" outlineLevel="0" collapsed="false">
      <c r="A350" s="279" t="s">
        <v>456</v>
      </c>
      <c r="B350" s="482"/>
      <c r="C350" s="407" t="s">
        <v>322</v>
      </c>
      <c r="D350" s="275" t="s">
        <v>490</v>
      </c>
      <c r="E350" s="275" t="s">
        <v>457</v>
      </c>
      <c r="F350" s="399" t="n">
        <v>8200</v>
      </c>
      <c r="H350" s="359"/>
    </row>
    <row r="351" customFormat="false" ht="28.95" hidden="false" customHeight="true" outlineLevel="0" collapsed="false">
      <c r="A351" s="270" t="s">
        <v>491</v>
      </c>
      <c r="B351" s="482"/>
      <c r="C351" s="260" t="s">
        <v>322</v>
      </c>
      <c r="D351" s="261" t="s">
        <v>492</v>
      </c>
      <c r="E351" s="439"/>
      <c r="F351" s="365" t="n">
        <f aca="false">F352</f>
        <v>100</v>
      </c>
    </row>
    <row r="352" customFormat="false" ht="19.5" hidden="false" customHeight="true" outlineLevel="0" collapsed="false">
      <c r="A352" s="317" t="s">
        <v>493</v>
      </c>
      <c r="B352" s="482"/>
      <c r="C352" s="276" t="s">
        <v>322</v>
      </c>
      <c r="D352" s="275" t="s">
        <v>494</v>
      </c>
      <c r="E352" s="316"/>
      <c r="F352" s="399" t="n">
        <f aca="false">F353</f>
        <v>100</v>
      </c>
    </row>
    <row r="353" customFormat="false" ht="15.45" hidden="false" customHeight="true" outlineLevel="0" collapsed="false">
      <c r="A353" s="279" t="s">
        <v>456</v>
      </c>
      <c r="B353" s="482"/>
      <c r="C353" s="276" t="s">
        <v>322</v>
      </c>
      <c r="D353" s="275" t="s">
        <v>494</v>
      </c>
      <c r="E353" s="316" t="n">
        <v>610</v>
      </c>
      <c r="F353" s="399" t="n">
        <v>100</v>
      </c>
    </row>
    <row r="354" customFormat="false" ht="15.45" hidden="true" customHeight="true" outlineLevel="0" collapsed="false">
      <c r="A354" s="297" t="s">
        <v>604</v>
      </c>
      <c r="B354" s="482"/>
      <c r="C354" s="395" t="s">
        <v>322</v>
      </c>
      <c r="D354" s="298" t="s">
        <v>605</v>
      </c>
      <c r="E354" s="275"/>
      <c r="F354" s="365" t="n">
        <f aca="false">F355</f>
        <v>0</v>
      </c>
    </row>
    <row r="355" customFormat="false" ht="13.5" hidden="true" customHeight="true" outlineLevel="0" collapsed="false">
      <c r="A355" s="270" t="s">
        <v>583</v>
      </c>
      <c r="B355" s="482"/>
      <c r="C355" s="407" t="s">
        <v>322</v>
      </c>
      <c r="D355" s="298" t="s">
        <v>677</v>
      </c>
      <c r="E355" s="275"/>
      <c r="F355" s="365" t="n">
        <f aca="false">F356</f>
        <v>0</v>
      </c>
    </row>
    <row r="356" customFormat="false" ht="16.5" hidden="true" customHeight="true" outlineLevel="0" collapsed="false">
      <c r="A356" s="279" t="s">
        <v>664</v>
      </c>
      <c r="B356" s="482"/>
      <c r="C356" s="407" t="s">
        <v>322</v>
      </c>
      <c r="D356" s="275" t="s">
        <v>490</v>
      </c>
      <c r="E356" s="275"/>
      <c r="F356" s="399" t="n">
        <f aca="false">F357</f>
        <v>0</v>
      </c>
    </row>
    <row r="357" customFormat="false" ht="18" hidden="true" customHeight="true" outlineLevel="0" collapsed="false">
      <c r="A357" s="279" t="s">
        <v>456</v>
      </c>
      <c r="B357" s="482"/>
      <c r="C357" s="407" t="s">
        <v>322</v>
      </c>
      <c r="D357" s="275" t="s">
        <v>490</v>
      </c>
      <c r="E357" s="275" t="s">
        <v>457</v>
      </c>
      <c r="F357" s="399"/>
    </row>
    <row r="358" customFormat="false" ht="31.95" hidden="false" customHeight="true" outlineLevel="0" collapsed="false">
      <c r="A358" s="480" t="s">
        <v>763</v>
      </c>
      <c r="B358" s="487"/>
      <c r="C358" s="402" t="s">
        <v>328</v>
      </c>
      <c r="D358" s="501"/>
      <c r="E358" s="502"/>
      <c r="F358" s="451" t="n">
        <f aca="false">F359</f>
        <v>702.58</v>
      </c>
    </row>
    <row r="359" customFormat="false" ht="27.45" hidden="false" customHeight="true" outlineLevel="0" collapsed="false">
      <c r="A359" s="327" t="s">
        <v>327</v>
      </c>
      <c r="B359" s="484"/>
      <c r="C359" s="404" t="s">
        <v>329</v>
      </c>
      <c r="D359" s="503"/>
      <c r="E359" s="504"/>
      <c r="F359" s="505" t="n">
        <f aca="false">F360</f>
        <v>702.58</v>
      </c>
    </row>
    <row r="360" customFormat="false" ht="18" hidden="false" customHeight="true" outlineLevel="0" collapsed="false">
      <c r="A360" s="297" t="s">
        <v>604</v>
      </c>
      <c r="B360" s="482"/>
      <c r="C360" s="395" t="s">
        <v>329</v>
      </c>
      <c r="D360" s="298" t="s">
        <v>605</v>
      </c>
      <c r="E360" s="285"/>
      <c r="F360" s="409" t="n">
        <f aca="false">F361</f>
        <v>702.58</v>
      </c>
    </row>
    <row r="361" customFormat="false" ht="15.45" hidden="false" customHeight="true" outlineLevel="0" collapsed="false">
      <c r="A361" s="270" t="s">
        <v>583</v>
      </c>
      <c r="B361" s="482"/>
      <c r="C361" s="395" t="s">
        <v>329</v>
      </c>
      <c r="D361" s="298" t="s">
        <v>677</v>
      </c>
      <c r="E361" s="285"/>
      <c r="F361" s="409" t="n">
        <f aca="false">F362</f>
        <v>702.58</v>
      </c>
    </row>
    <row r="362" customFormat="false" ht="18" hidden="false" customHeight="true" outlineLevel="0" collapsed="false">
      <c r="A362" s="302" t="s">
        <v>650</v>
      </c>
      <c r="B362" s="482"/>
      <c r="C362" s="407" t="s">
        <v>329</v>
      </c>
      <c r="D362" s="307" t="s">
        <v>651</v>
      </c>
      <c r="E362" s="401"/>
      <c r="F362" s="411" t="n">
        <f aca="false">F363</f>
        <v>702.58</v>
      </c>
    </row>
    <row r="363" customFormat="false" ht="16.05" hidden="false" customHeight="true" outlineLevel="0" collapsed="false">
      <c r="A363" s="306" t="s">
        <v>809</v>
      </c>
      <c r="B363" s="506"/>
      <c r="C363" s="276" t="s">
        <v>329</v>
      </c>
      <c r="D363" s="307" t="s">
        <v>651</v>
      </c>
      <c r="E363" s="285" t="n">
        <v>730</v>
      </c>
      <c r="F363" s="411" t="n">
        <f aca="false">'Пр.7 Р.П. ЦС. ВР'!E378</f>
        <v>702.58</v>
      </c>
    </row>
    <row r="364" customFormat="false" ht="26.25" hidden="false" customHeight="true" outlineLevel="0" collapsed="false">
      <c r="A364" s="452" t="s">
        <v>330</v>
      </c>
      <c r="B364" s="452"/>
      <c r="C364" s="452"/>
      <c r="D364" s="452"/>
      <c r="E364" s="452"/>
      <c r="F364" s="453" t="n">
        <f aca="false">F14+F77+F86+F107+F144+F290+F319+F344+F358</f>
        <v>103786.72</v>
      </c>
    </row>
  </sheetData>
  <autoFilter ref="A12:F364"/>
  <mergeCells count="7">
    <mergeCell ref="D2:F2"/>
    <mergeCell ref="C3:G3"/>
    <mergeCell ref="D4:G4"/>
    <mergeCell ref="D5:G5"/>
    <mergeCell ref="E6:G6"/>
    <mergeCell ref="A9:I9"/>
    <mergeCell ref="A364:E364"/>
  </mergeCells>
  <printOptions headings="false" gridLines="false" gridLinesSet="true" horizontalCentered="false" verticalCentered="false"/>
  <pageMargins left="0.511805555555555" right="0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LibreOffice/5.2.3.3$Linux_X86_64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2013-10-22T11:59:53Z</dcterms:created>
  <dc:creator>Glazacheva</dc:creator>
  <dc:description/>
  <dc:language>en-US</dc:language>
  <cp:lastModifiedBy/>
  <cp:lastPrinted>2016-12-27T10:47:50Z</cp:lastPrinted>
  <dcterms:modified xsi:type="dcterms:W3CDTF">2016-12-28T12:18:40Z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